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LT\Administration\VFU-administration\Hälsa\Rutiner, kontakter osv\Boende o Bidrag vfu - beslut, riktlinjer\"/>
    </mc:Choice>
  </mc:AlternateContent>
  <xr:revisionPtr revIDLastSave="0" documentId="13_ncr:1_{61FE1963-91B5-4737-9B29-75BEB67FAE9D}" xr6:coauthVersionLast="47" xr6:coauthVersionMax="47" xr10:uidLastSave="{00000000-0000-0000-0000-000000000000}"/>
  <bookViews>
    <workbookView xWindow="4815" yWindow="1095" windowWidth="21600" windowHeight="13125" xr2:uid="{00000000-000D-0000-FFFF-FFFF00000000}"/>
  </bookViews>
  <sheets>
    <sheet name="1 Instruktioner" sheetId="4" r:id="rId1"/>
    <sheet name="2 Ansökningsblankett" sheetId="3" r:id="rId2"/>
    <sheet name="3 Utbetalningsblankett" sheetId="7" r:id="rId3"/>
    <sheet name="Blad1" sheetId="8" state="hidden" r:id="rId4"/>
  </sheets>
  <definedNames>
    <definedName name="Text1" localSheetId="1">'2 Ansökningsblankett'!#REF!</definedName>
    <definedName name="Text11" localSheetId="1">'2 Ansökningsblankett'!#REF!</definedName>
    <definedName name="Text12" localSheetId="1">'2 Ansökningsblankett'!#REF!</definedName>
    <definedName name="Text13" localSheetId="1">'2 Ansökningsblankett'!#REF!</definedName>
    <definedName name="Text14" localSheetId="1">'2 Ansökningsblankett'!#REF!</definedName>
    <definedName name="Text15" localSheetId="1">'2 Ansökningsblankett'!#REF!</definedName>
    <definedName name="Text16" localSheetId="1">'2 Ansökningsblankett'!#REF!</definedName>
    <definedName name="Text17" localSheetId="1">'2 Ansökningsblankett'!#REF!</definedName>
    <definedName name="Text18" localSheetId="1">'2 Ansökningsblankett'!#REF!</definedName>
    <definedName name="Text19" localSheetId="1">'2 Ansökningsblankett'!#REF!</definedName>
    <definedName name="Text2" localSheetId="1">'2 Ansökningsblankett'!#REF!</definedName>
    <definedName name="Text20" localSheetId="1">'2 Ansökningsblankett'!#REF!</definedName>
    <definedName name="Text21" localSheetId="1">'2 Ansökningsblankett'!#REF!</definedName>
    <definedName name="Text22" localSheetId="1">'2 Ansökningsblankett'!#REF!</definedName>
    <definedName name="Text23" localSheetId="1">'2 Ansökningsblankett'!#REF!</definedName>
    <definedName name="Text24" localSheetId="1">'2 Ansökningsblankett'!#REF!</definedName>
    <definedName name="Text25" localSheetId="1">'2 Ansökningsblankett'!#REF!</definedName>
    <definedName name="Text26" localSheetId="1">'2 Ansökningsblankett'!#REF!</definedName>
    <definedName name="Text27" localSheetId="1">'2 Ansökningsblankett'!#REF!</definedName>
    <definedName name="Text28" localSheetId="1">'2 Ansökningsblankett'!#REF!</definedName>
    <definedName name="Text29" localSheetId="1">'2 Ansökningsblankett'!#REF!</definedName>
    <definedName name="Text3" localSheetId="1">'2 Ansökningsblankett'!#REF!</definedName>
    <definedName name="Text30" localSheetId="1">'2 Ansökningsblankett'!#REF!</definedName>
    <definedName name="Text31" localSheetId="1">'2 Ansökningsblankett'!#REF!</definedName>
    <definedName name="Text32" localSheetId="1">'2 Ansökningsblankett'!#REF!</definedName>
    <definedName name="Text33" localSheetId="1">'2 Ansökningsblankett'!#REF!</definedName>
    <definedName name="Text34" localSheetId="1">'2 Ansökningsblankett'!#REF!</definedName>
    <definedName name="Text35" localSheetId="1">'2 Ansökningsblankett'!#REF!</definedName>
    <definedName name="Text36" localSheetId="1">'2 Ansökningsblankett'!#REF!</definedName>
    <definedName name="Text37" localSheetId="1">'2 Ansökningsblankett'!#REF!</definedName>
    <definedName name="Text4" localSheetId="1">'2 Ansökningsblankett'!#REF!</definedName>
    <definedName name="Text5" localSheetId="1">'2 Ansökningsblankett'!#REF!</definedName>
    <definedName name="Text6" localSheetId="1">'2 Ansökningsblankett'!#REF!</definedName>
    <definedName name="Text8" localSheetId="1">'2 Ansökningsblankett'!#REF!</definedName>
    <definedName name="Text9" localSheetId="1">'2 Ansökningsblankett'!#REF!</definedName>
    <definedName name="_xlnm.Print_Area" localSheetId="0">'1 Instruktioner'!$A$1:$J$36</definedName>
    <definedName name="_xlnm.Print_Area" localSheetId="1">'2 Ansökningsblankett'!$A$2:$B$47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7" l="1"/>
  <c r="G35" i="7"/>
  <c r="I6" i="7"/>
  <c r="G34" i="7"/>
  <c r="B36" i="3"/>
  <c r="B38" i="3" s="1"/>
  <c r="B37" i="3"/>
  <c r="B39" i="3"/>
  <c r="B44" i="3"/>
  <c r="A28" i="7" s="1"/>
  <c r="B33" i="7"/>
  <c r="C33" i="7"/>
  <c r="A23" i="7"/>
  <c r="A21" i="7"/>
  <c r="C16" i="7"/>
  <c r="A16" i="7"/>
  <c r="A14" i="7"/>
  <c r="A12" i="7"/>
  <c r="I36" i="7"/>
  <c r="H6" i="7"/>
  <c r="G28" i="7" s="1"/>
  <c r="F5" i="7"/>
  <c r="I33" i="7" l="1"/>
  <c r="I37" i="7" s="1"/>
  <c r="B2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Köhler</author>
  </authors>
  <commentList>
    <comment ref="B18" authorId="0" shapeId="0" xr:uid="{00000000-0006-0000-0100-000001000000}">
      <text>
        <r>
          <rPr>
            <sz val="9"/>
            <color indexed="81"/>
            <rFont val="Tahoma"/>
            <family val="2"/>
          </rPr>
          <t>Ange clearingnr och bankkontonummer i en följd, utan mellanslag eller andra tecken.</t>
        </r>
      </text>
    </comment>
    <comment ref="B34" authorId="0" shapeId="0" xr:uid="{B9568751-5EE6-4501-BBEA-F43502EB5A62}">
      <text>
        <r>
          <rPr>
            <sz val="9"/>
            <color indexed="81"/>
            <rFont val="Tahoma"/>
            <family val="2"/>
          </rPr>
          <t>Exempel vid fältstudier. 
Antal dagar kan även användas vid undantagsberäkningar, till exempel ersättning vid avbruten VFU (2,5 veckor).</t>
        </r>
      </text>
    </comment>
    <comment ref="B35" authorId="0" shapeId="0" xr:uid="{D2756E78-F0C5-4B5C-8980-CA9CF6212A8E}">
      <text>
        <r>
          <rPr>
            <b/>
            <sz val="9"/>
            <color indexed="81"/>
            <rFont val="Tahoma"/>
            <family val="2"/>
          </rPr>
          <t>Obs!</t>
        </r>
        <r>
          <rPr>
            <sz val="9"/>
            <color indexed="81"/>
            <rFont val="Tahoma"/>
            <family val="2"/>
          </rPr>
          <t xml:space="preserve"> Viktigt att ange om det ska beräknas på Veckor eller Dagar i rullistan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 Markgren</author>
  </authors>
  <commentList>
    <comment ref="I6" authorId="0" shapeId="0" xr:uid="{00000000-0006-0000-0200-000001000000}">
      <text>
        <r>
          <rPr>
            <sz val="8"/>
            <color indexed="81"/>
            <rFont val="Tahoma"/>
            <family val="2"/>
          </rPr>
          <t>Fakturanr måste vara unikt i Ekonomisystemet. Därför slumpgenereras tre siffror fram. Det är ok att de ändras medan du skriver.</t>
        </r>
      </text>
    </comment>
  </commentList>
</comments>
</file>

<file path=xl/sharedStrings.xml><?xml version="1.0" encoding="utf-8"?>
<sst xmlns="http://schemas.openxmlformats.org/spreadsheetml/2006/main" count="138" uniqueCount="133">
  <si>
    <t>1 Betalningsmottagare</t>
  </si>
  <si>
    <t>Postadress</t>
  </si>
  <si>
    <t>Postnr</t>
  </si>
  <si>
    <t>Ort</t>
  </si>
  <si>
    <t>2 Betalning</t>
  </si>
  <si>
    <t>Bankkonto</t>
  </si>
  <si>
    <t>3 Belopp att utbetala</t>
  </si>
  <si>
    <t>4 Kontering</t>
  </si>
  <si>
    <t>Konto</t>
  </si>
  <si>
    <t>Belopp</t>
  </si>
  <si>
    <t>Utbetalningen upprättad av</t>
  </si>
  <si>
    <t>6 Underskrift</t>
  </si>
  <si>
    <t>Varav moms</t>
  </si>
  <si>
    <t>FAKTURA</t>
  </si>
  <si>
    <t>ENSKILD PERSON</t>
  </si>
  <si>
    <t>Projekt</t>
  </si>
  <si>
    <t>Kst</t>
  </si>
  <si>
    <t>Vht</t>
  </si>
  <si>
    <t>Bokföringstext</t>
  </si>
  <si>
    <t>Kontokod</t>
  </si>
  <si>
    <t>Motpart</t>
  </si>
  <si>
    <t>Moms</t>
  </si>
  <si>
    <t>Totalt belopp:</t>
  </si>
  <si>
    <t>Fakturanr</t>
  </si>
  <si>
    <r>
      <t xml:space="preserve">Bankkontonummer </t>
    </r>
    <r>
      <rPr>
        <b/>
        <i/>
        <sz val="8"/>
        <rFont val="Arial"/>
        <family val="2"/>
      </rPr>
      <t>inkl</t>
    </r>
    <r>
      <rPr>
        <b/>
        <sz val="8"/>
        <rFont val="Arial"/>
        <family val="2"/>
      </rPr>
      <t xml:space="preserve"> clearingnummer </t>
    </r>
  </si>
  <si>
    <t>5 Ev meddelande</t>
  </si>
  <si>
    <t>Fakturadatum</t>
  </si>
  <si>
    <t>Bilaga</t>
  </si>
  <si>
    <t>Namn:</t>
  </si>
  <si>
    <t>Kurskod:</t>
  </si>
  <si>
    <t>INSTRUKTION FÖR STUDENTER</t>
  </si>
  <si>
    <t>Luleå tekniska universitet</t>
  </si>
  <si>
    <t>5517</t>
  </si>
  <si>
    <t>10</t>
  </si>
  <si>
    <t>3300</t>
  </si>
  <si>
    <t xml:space="preserve">UTBETALNING </t>
  </si>
  <si>
    <t>För utbetalningar till studenter, stipendiater, arvodister m.fl.</t>
  </si>
  <si>
    <t xml:space="preserve">Bank </t>
  </si>
  <si>
    <r>
      <t xml:space="preserve">*) För att pengarna ska skickas rätt behövs </t>
    </r>
    <r>
      <rPr>
        <b/>
        <i/>
        <sz val="8"/>
        <rFont val="Arial"/>
        <family val="2"/>
      </rPr>
      <t>både</t>
    </r>
    <r>
      <rPr>
        <i/>
        <sz val="8"/>
        <rFont val="Arial"/>
        <family val="2"/>
      </rPr>
      <t xml:space="preserve"> clearingnr och kontonr. </t>
    </r>
  </si>
  <si>
    <r>
      <t xml:space="preserve">Förfallodatum </t>
    </r>
    <r>
      <rPr>
        <sz val="8"/>
        <rFont val="Arial"/>
        <family val="2"/>
      </rPr>
      <t>(ÅÅÅÅ-MM-DD)</t>
    </r>
  </si>
  <si>
    <t>Kontroll</t>
  </si>
  <si>
    <t>Institutionen för hälsa, lärande och teknik</t>
  </si>
  <si>
    <t>E-postadress</t>
  </si>
  <si>
    <t>Telefonnummer</t>
  </si>
  <si>
    <t>Bank</t>
  </si>
  <si>
    <t>Clearing- och kontonummer</t>
  </si>
  <si>
    <t>Postnummer</t>
  </si>
  <si>
    <t>Namn</t>
  </si>
  <si>
    <t>Projektnummer</t>
  </si>
  <si>
    <t>Hemadress</t>
  </si>
  <si>
    <t>Ort VFU-placering</t>
  </si>
  <si>
    <t>Har boende delats med annan student,  JA/NEJ</t>
  </si>
  <si>
    <t>Ange hyran (kr) som betalats enligt kvitto</t>
  </si>
  <si>
    <t>Schablonbelopp (1 225 kr/vecka)*antal veckor</t>
  </si>
  <si>
    <t>vfussk@ltu.se</t>
  </si>
  <si>
    <t>vfurtg@ltu.se</t>
  </si>
  <si>
    <t>vfuat@ltu.se</t>
  </si>
  <si>
    <t>vfuft@ltu.se</t>
  </si>
  <si>
    <t>1.</t>
  </si>
  <si>
    <t>2.</t>
  </si>
  <si>
    <t>INSTRUKTION FÖR VFU-ADMINISTRATÖR</t>
  </si>
  <si>
    <t>3.</t>
  </si>
  <si>
    <t>4.</t>
  </si>
  <si>
    <t xml:space="preserve">1. </t>
  </si>
  <si>
    <t>Stäm av att filen är ifylld samt att kvitton är bifogade.</t>
  </si>
  <si>
    <t>Läs igenom Riktlinjer för ansökan nedan.</t>
  </si>
  <si>
    <t>RIKTLINJER FÖR ANSÖKAN</t>
  </si>
  <si>
    <r>
      <t xml:space="preserve">Riktlinjer för ansökan om bidrag för dubbla boendekostnader till studenter vid verksamhetsförlagd utbildning (VFU) vid de hälsovetenskapliga utbildningarna. Förtydligande av Prefektbeslut – Bidrag för dubbelt boende till studenter i VFU, Dnr LTU-268-2020. </t>
    </r>
    <r>
      <rPr>
        <i/>
        <sz val="10"/>
        <rFont val="Calibri"/>
        <family val="2"/>
      </rPr>
      <t xml:space="preserve">
Riktlinjer och blankett, Gäller fr o m 2022-03-01 och tillsvidare.</t>
    </r>
    <r>
      <rPr>
        <sz val="10"/>
        <rFont val="Calibri"/>
        <family val="2"/>
      </rPr>
      <t xml:space="preserve">
</t>
    </r>
  </si>
  <si>
    <r>
      <rPr>
        <b/>
        <sz val="10"/>
        <rFont val="Calibri"/>
        <family val="2"/>
      </rPr>
      <t>Vem kan få bidrag för dubbla boendekostnader?</t>
    </r>
    <r>
      <rPr>
        <sz val="10"/>
        <rFont val="Calibri"/>
        <family val="2"/>
      </rPr>
      <t xml:space="preserve">
Bidraget kan utgå till studenter som av HLT hälsovetenskapliga utbildningarna är anvisad VFU-plats på annan ort än studieorten. I de fall där antalet anvisade platser är lägre än behovet, ges bidraget även till studenter som själv har ordnat plats med undantag för valbar VFU-placering fysioterapeutprogrammet. Bidraget utbetalas dock inte då studenten under VFU-perioden bor i föräldrahemmet eller i egen familjebostad.</t>
    </r>
  </si>
  <si>
    <r>
      <rPr>
        <b/>
        <sz val="10"/>
        <rFont val="Calibri"/>
        <family val="2"/>
      </rPr>
      <t>Villkor för bidrag</t>
    </r>
    <r>
      <rPr>
        <sz val="10"/>
        <rFont val="Calibri"/>
        <family val="2"/>
      </rPr>
      <t xml:space="preserve">
Villkor för bidraget är att studenten har kostnader för dubbelt boende och att avståndet från studieorten till VFU-platsen överstiger 8 mil enkel väg. För studerande i distansundervisning ska hemorten anses som studieort. </t>
    </r>
  </si>
  <si>
    <t>OBS! BLANKETTEN SKA FYLLAS I ELEKTRONISKT, HANDSKRIVEN BLANKETT GODTAS EJ.</t>
  </si>
  <si>
    <t>VFU-placering, organisation</t>
  </si>
  <si>
    <t>KST</t>
  </si>
  <si>
    <t>Namn VFU-administratör</t>
  </si>
  <si>
    <t xml:space="preserve">Utbetalning: </t>
  </si>
  <si>
    <t>- Sjuksköterske- och specialistsjuksköterskeprogrammet</t>
  </si>
  <si>
    <t xml:space="preserve">- Röntgensjuksköterskeprogrammet </t>
  </si>
  <si>
    <t xml:space="preserve">- Arbetsterapeutprogrammet </t>
  </si>
  <si>
    <t xml:space="preserve">- Fysioterapeutprogrammet </t>
  </si>
  <si>
    <r>
      <rPr>
        <b/>
        <sz val="10"/>
        <rFont val="Calibri"/>
        <family val="2"/>
      </rPr>
      <t>Flera studenter som delar boende under VFU-perioden?</t>
    </r>
    <r>
      <rPr>
        <sz val="10"/>
        <rFont val="Calibri"/>
        <family val="2"/>
      </rPr>
      <t xml:space="preserve">
Om ni är flera studenter som delar boende under VFU-perioden så gäller att varje student skickar in sin egen ansökan med kvitton. </t>
    </r>
  </si>
  <si>
    <t>Hyresvärd</t>
  </si>
  <si>
    <t>5.</t>
  </si>
  <si>
    <t>INSTRUKTION ERSÄTTNING DUBBELT BOENDE FÖR STUDENTER VID VFU</t>
  </si>
  <si>
    <t>Nr. 1</t>
  </si>
  <si>
    <t>Ja</t>
  </si>
  <si>
    <t>Nej</t>
  </si>
  <si>
    <t>Välj…</t>
  </si>
  <si>
    <t>Om ja, med vem/vilka</t>
  </si>
  <si>
    <t>Fyll i fliken "2 Ansökningsblankett". Samtliga ljusblåa fält ska fyllas i.</t>
  </si>
  <si>
    <t xml:space="preserve">Fyll i KST och projektnummer i fliken 2 Ansökningsblankett. </t>
  </si>
  <si>
    <t>Skicka excelfilen och kvitton till VFU-handläggare för godkännande:</t>
  </si>
  <si>
    <t>Underskrift (VFU-samordnare)</t>
  </si>
  <si>
    <t>Namnförtydligande (VFU-samordnare)</t>
  </si>
  <si>
    <r>
      <rPr>
        <b/>
        <sz val="10"/>
        <rFont val="Calibri"/>
        <family val="2"/>
      </rPr>
      <t>Blankett och underlag för ansökan om bidrag</t>
    </r>
    <r>
      <rPr>
        <sz val="10"/>
        <rFont val="Calibri"/>
        <family val="2"/>
      </rPr>
      <t xml:space="preserve">
Ansökan om bidrag för dubbelt boende ska innehålla: 
- Ifylld ansökningsblankett </t>
    </r>
    <r>
      <rPr>
        <b/>
        <u/>
        <sz val="10"/>
        <rFont val="Calibri"/>
        <family val="2"/>
      </rPr>
      <t>(flik 2)</t>
    </r>
    <r>
      <rPr>
        <sz val="10"/>
        <rFont val="Calibri"/>
        <family val="2"/>
      </rPr>
      <t xml:space="preserve">
- Kvitto/ betalningsunderlag som visar hur mycket du har betalt, till vem du har betalat och vad betalningen avser.</t>
    </r>
  </si>
  <si>
    <t>OBS! Viktigt är att ansökan är korrekt ifylld  och att samtliga underlag (tydliga o läsbara) bifogas i bilaga, word/ pdf i ett mail. Om underlag är otydliga eller saknas kommer ärendet att avvisas.</t>
  </si>
  <si>
    <t>Hyresperiod dagar (ÅÅÅÅMMDD-ÅÅÅÅMMDD)</t>
  </si>
  <si>
    <t>Dagar</t>
  </si>
  <si>
    <t>Veckor</t>
  </si>
  <si>
    <t>Schablonbelopp (175 kr/dag)*antal dagar</t>
  </si>
  <si>
    <t>Hyresperiod , antal dagar (1-3 nätter)</t>
  </si>
  <si>
    <t>Beräkning dagar</t>
  </si>
  <si>
    <t>Beräkning veckor</t>
  </si>
  <si>
    <r>
      <rPr>
        <b/>
        <sz val="10"/>
        <rFont val="Calibri"/>
        <family val="2"/>
      </rPr>
      <t>Ersättningsnivå</t>
    </r>
    <r>
      <rPr>
        <sz val="10"/>
        <rFont val="Calibri"/>
        <family val="2"/>
      </rPr>
      <t xml:space="preserve">
Bidraget är ett schablonbelopp på 1 225 kr/VFU-vecka, om hyran är lägre ersätts den faktiska kostnaden. Vid VFU för enstaka dagar är ersättning maximalt 175 kr/natt. </t>
    </r>
  </si>
  <si>
    <t xml:space="preserve">Bidraget är ett schablonbelopp på 1 225 kr/VFU-vecka, om hyran är lägre ersätts den faktiska kostnaden. </t>
  </si>
  <si>
    <t xml:space="preserve">Vid VFU för enstaka dagar är ersättning maximalt 175 kr/natt. </t>
  </si>
  <si>
    <t>Hyresperiod, antal veckor (minst 4 nätter)</t>
  </si>
  <si>
    <t>6.</t>
  </si>
  <si>
    <t xml:space="preserve">Stäm av att fliken 3 Utbetalningsblankett har fyllts i.  </t>
  </si>
  <si>
    <t xml:space="preserve">Fyll i antal dagar eller veckor på raderna 35 och 36 i fliken 2 Ansökningsblankett, välj i rullistan på rad 37 om beräkningen </t>
  </si>
  <si>
    <t xml:space="preserve">ska utgå från veckor eller dagar. Se även kommentarer i aktuella celler. </t>
  </si>
  <si>
    <t xml:space="preserve">Kontrollera hyresbelopp på blankett mot bifogade kvitton. </t>
  </si>
  <si>
    <t>7.</t>
  </si>
  <si>
    <t>Kontrollera summan för utbetalning (rad 46)</t>
  </si>
  <si>
    <t xml:space="preserve">Kostnaden ska beräknas på (välj i rullista): </t>
  </si>
  <si>
    <t xml:space="preserve">Ersättning boende VFU </t>
  </si>
  <si>
    <t>Skicka underlag och kvitton till:</t>
  </si>
  <si>
    <t xml:space="preserve">Skriv ut underlagen: </t>
  </si>
  <si>
    <t>- 2 Ansökningsblankett</t>
  </si>
  <si>
    <t>- Kvitton/bekräftelser</t>
  </si>
  <si>
    <t>- 3 Utbetalningsblankett (OBS! blanketten ska signeras av VFU-administratör)</t>
  </si>
  <si>
    <t xml:space="preserve">Varje faktura får ett unikt fakturanr, ingen manuell justering behöver göras. </t>
  </si>
  <si>
    <t xml:space="preserve">Luleå tekniska universitet, ersättning dubbelt boende vid VFU. </t>
  </si>
  <si>
    <t>Hyresperiod veckonummer (ex. v. 45-49)</t>
  </si>
  <si>
    <t>Personnummer (xxxxxxxx-xxxx)</t>
  </si>
  <si>
    <r>
      <t>Personuppgifter.</t>
    </r>
    <r>
      <rPr>
        <sz val="12"/>
        <color theme="1"/>
        <rFont val="Calibri"/>
        <family val="2"/>
        <scheme val="minor"/>
      </rPr>
      <t xml:space="preserve"> Fylls i av student</t>
    </r>
  </si>
  <si>
    <r>
      <t>VFU- placering.</t>
    </r>
    <r>
      <rPr>
        <sz val="12"/>
        <color theme="1"/>
        <rFont val="Calibri"/>
        <family val="2"/>
        <scheme val="minor"/>
      </rPr>
      <t xml:space="preserve"> Fylls i av student</t>
    </r>
  </si>
  <si>
    <r>
      <t>Hyresinformation.</t>
    </r>
    <r>
      <rPr>
        <sz val="12"/>
        <color theme="1"/>
        <rFont val="Calibri"/>
        <family val="2"/>
        <scheme val="minor"/>
      </rPr>
      <t xml:space="preserve"> Fylls i av student</t>
    </r>
  </si>
  <si>
    <r>
      <t xml:space="preserve">Övriga uppgifter. </t>
    </r>
    <r>
      <rPr>
        <sz val="12"/>
        <color theme="1"/>
        <rFont val="Calibri"/>
        <family val="2"/>
        <scheme val="minor"/>
      </rPr>
      <t>Fylls i av VFU-administratör</t>
    </r>
  </si>
  <si>
    <t>ANSÖKAN OM ERSÄTTNING FÖR DUBBELT BOENDE VID VFU</t>
  </si>
  <si>
    <t>ecit2021002841</t>
  </si>
  <si>
    <t>Box 7020</t>
  </si>
  <si>
    <t>831 07 Östersund</t>
  </si>
  <si>
    <r>
      <t xml:space="preserve">Blanketten skickas till: </t>
    </r>
    <r>
      <rPr>
        <b/>
        <i/>
        <sz val="8"/>
        <rFont val="Arial"/>
        <family val="2"/>
      </rPr>
      <t>Luleå tekniska universitet, ecit2021002841, Box 7020, 831 07 Östersund.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</si>
</sst>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 mm\ dd;@"/>
  </numFmts>
  <fonts count="4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i/>
      <u/>
      <sz val="8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2"/>
      <name val="Bembo"/>
      <family val="1"/>
    </font>
    <font>
      <sz val="6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b/>
      <sz val="18"/>
      <color theme="0"/>
      <name val="Arial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</font>
    <font>
      <sz val="12"/>
      <name val="Calibri"/>
      <family val="2"/>
      <scheme val="minor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u/>
      <sz val="10"/>
      <name val="Calibri"/>
      <family val="2"/>
    </font>
    <font>
      <i/>
      <sz val="11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F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AE7F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7" fillId="3" borderId="0"/>
    <xf numFmtId="0" fontId="18" fillId="6" borderId="0" applyProtection="0"/>
  </cellStyleXfs>
  <cellXfs count="151">
    <xf numFmtId="0" fontId="0" fillId="0" borderId="0" xfId="0"/>
    <xf numFmtId="0" fontId="8" fillId="0" borderId="0" xfId="2" applyFont="1" applyAlignment="1" applyProtection="1"/>
    <xf numFmtId="0" fontId="9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1" fillId="0" borderId="0" xfId="0" applyNumberFormat="1" applyFont="1"/>
    <xf numFmtId="0" fontId="7" fillId="0" borderId="0" xfId="0" applyFont="1"/>
    <xf numFmtId="0" fontId="3" fillId="0" borderId="6" xfId="0" applyFont="1" applyBorder="1"/>
    <xf numFmtId="0" fontId="1" fillId="0" borderId="5" xfId="0" applyFont="1" applyBorder="1"/>
    <xf numFmtId="0" fontId="1" fillId="0" borderId="11" xfId="0" applyFont="1" applyBorder="1"/>
    <xf numFmtId="0" fontId="9" fillId="0" borderId="0" xfId="0" applyFont="1"/>
    <xf numFmtId="0" fontId="4" fillId="0" borderId="0" xfId="0" applyFont="1"/>
    <xf numFmtId="4" fontId="16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0" fontId="3" fillId="2" borderId="10" xfId="0" applyFont="1" applyFill="1" applyBorder="1"/>
    <xf numFmtId="49" fontId="9" fillId="0" borderId="1" xfId="0" applyNumberFormat="1" applyFont="1" applyBorder="1" applyAlignment="1" applyProtection="1">
      <alignment horizontal="left"/>
      <protection locked="0"/>
    </xf>
    <xf numFmtId="4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/>
    <xf numFmtId="49" fontId="27" fillId="4" borderId="0" xfId="3" applyNumberFormat="1" applyFont="1" applyFill="1"/>
    <xf numFmtId="49" fontId="28" fillId="5" borderId="0" xfId="3" applyNumberFormat="1" applyFont="1" applyFill="1"/>
    <xf numFmtId="49" fontId="29" fillId="5" borderId="0" xfId="3" applyNumberFormat="1" applyFont="1" applyFill="1"/>
    <xf numFmtId="49" fontId="28" fillId="5" borderId="0" xfId="3" applyNumberFormat="1" applyFont="1" applyFill="1" applyAlignment="1">
      <alignment wrapText="1"/>
    </xf>
    <xf numFmtId="0" fontId="31" fillId="4" borderId="0" xfId="3" applyFont="1" applyFill="1" applyAlignment="1">
      <alignment vertical="center"/>
    </xf>
    <xf numFmtId="49" fontId="32" fillId="4" borderId="0" xfId="3" applyNumberFormat="1" applyFont="1" applyFill="1" applyAlignment="1">
      <alignment vertical="center"/>
    </xf>
    <xf numFmtId="49" fontId="33" fillId="4" borderId="0" xfId="3" applyNumberFormat="1" applyFont="1" applyFill="1" applyAlignment="1">
      <alignment vertical="center"/>
    </xf>
    <xf numFmtId="0" fontId="14" fillId="4" borderId="0" xfId="3" applyFont="1" applyFill="1" applyAlignment="1">
      <alignment vertical="center"/>
    </xf>
    <xf numFmtId="0" fontId="5" fillId="4" borderId="0" xfId="3" applyFont="1" applyFill="1" applyAlignment="1">
      <alignment vertical="center"/>
    </xf>
    <xf numFmtId="0" fontId="14" fillId="5" borderId="0" xfId="3" applyFont="1" applyFill="1" applyAlignment="1">
      <alignment vertical="center"/>
    </xf>
    <xf numFmtId="49" fontId="19" fillId="5" borderId="0" xfId="3" applyNumberFormat="1" applyFont="1" applyFill="1"/>
    <xf numFmtId="49" fontId="36" fillId="5" borderId="0" xfId="3" applyNumberFormat="1" applyFont="1" applyFill="1"/>
    <xf numFmtId="49" fontId="37" fillId="4" borderId="0" xfId="3" applyNumberFormat="1" applyFont="1" applyFill="1" applyAlignment="1">
      <alignment vertical="center"/>
    </xf>
    <xf numFmtId="49" fontId="6" fillId="5" borderId="0" xfId="2" applyNumberFormat="1" applyFill="1" applyBorder="1" applyAlignment="1" applyProtection="1"/>
    <xf numFmtId="49" fontId="19" fillId="5" borderId="0" xfId="3" quotePrefix="1" applyNumberFormat="1" applyFont="1" applyFill="1"/>
    <xf numFmtId="49" fontId="23" fillId="0" borderId="0" xfId="3" applyNumberFormat="1" applyFont="1" applyAlignment="1">
      <alignment vertical="center"/>
    </xf>
    <xf numFmtId="49" fontId="38" fillId="0" borderId="1" xfId="0" applyNumberFormat="1" applyFont="1" applyBorder="1" applyAlignment="1" applyProtection="1">
      <alignment horizontal="left"/>
      <protection locked="0"/>
    </xf>
    <xf numFmtId="0" fontId="38" fillId="0" borderId="8" xfId="0" applyFont="1" applyBorder="1" applyProtection="1">
      <protection locked="0"/>
    </xf>
    <xf numFmtId="49" fontId="38" fillId="0" borderId="2" xfId="0" applyNumberFormat="1" applyFont="1" applyBorder="1" applyAlignment="1" applyProtection="1">
      <alignment horizontal="center"/>
      <protection locked="0"/>
    </xf>
    <xf numFmtId="49" fontId="38" fillId="0" borderId="3" xfId="0" applyNumberFormat="1" applyFont="1" applyBorder="1" applyAlignment="1" applyProtection="1">
      <alignment horizontal="center"/>
      <protection locked="0"/>
    </xf>
    <xf numFmtId="4" fontId="38" fillId="0" borderId="4" xfId="0" applyNumberFormat="1" applyFont="1" applyBorder="1" applyProtection="1">
      <protection locked="0"/>
    </xf>
    <xf numFmtId="0" fontId="41" fillId="0" borderId="0" xfId="3" applyFont="1" applyAlignment="1">
      <alignment vertical="center"/>
    </xf>
    <xf numFmtId="0" fontId="3" fillId="8" borderId="6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right"/>
    </xf>
    <xf numFmtId="164" fontId="1" fillId="8" borderId="1" xfId="0" applyNumberFormat="1" applyFont="1" applyFill="1" applyBorder="1" applyAlignment="1" applyProtection="1">
      <alignment horizontal="right"/>
      <protection locked="0"/>
    </xf>
    <xf numFmtId="1" fontId="1" fillId="8" borderId="4" xfId="0" applyNumberFormat="1" applyFont="1" applyFill="1" applyBorder="1" applyAlignment="1" applyProtection="1">
      <alignment horizontal="left"/>
      <protection locked="0"/>
    </xf>
    <xf numFmtId="4" fontId="0" fillId="8" borderId="4" xfId="0" applyNumberFormat="1" applyFill="1" applyBorder="1"/>
    <xf numFmtId="4" fontId="1" fillId="9" borderId="7" xfId="0" applyNumberFormat="1" applyFont="1" applyFill="1" applyBorder="1"/>
    <xf numFmtId="0" fontId="26" fillId="10" borderId="12" xfId="0" applyFont="1" applyFill="1" applyBorder="1"/>
    <xf numFmtId="0" fontId="43" fillId="10" borderId="12" xfId="3" applyFont="1" applyFill="1" applyBorder="1" applyAlignment="1">
      <alignment vertical="center"/>
    </xf>
    <xf numFmtId="0" fontId="44" fillId="10" borderId="12" xfId="3" applyFont="1" applyFill="1" applyBorder="1" applyAlignment="1">
      <alignment vertical="center"/>
    </xf>
    <xf numFmtId="0" fontId="44" fillId="10" borderId="13" xfId="3" applyFont="1" applyFill="1" applyBorder="1" applyAlignment="1">
      <alignment vertical="center"/>
    </xf>
    <xf numFmtId="0" fontId="20" fillId="0" borderId="12" xfId="3" applyFont="1" applyBorder="1" applyAlignment="1">
      <alignment vertical="center"/>
    </xf>
    <xf numFmtId="0" fontId="21" fillId="0" borderId="12" xfId="3" applyFont="1" applyBorder="1" applyAlignment="1">
      <alignment vertical="center"/>
    </xf>
    <xf numFmtId="0" fontId="9" fillId="0" borderId="12" xfId="3" applyFont="1" applyBorder="1" applyAlignment="1">
      <alignment vertical="center"/>
    </xf>
    <xf numFmtId="0" fontId="43" fillId="10" borderId="14" xfId="3" applyFont="1" applyFill="1" applyBorder="1" applyAlignment="1">
      <alignment vertical="center"/>
    </xf>
    <xf numFmtId="0" fontId="23" fillId="0" borderId="15" xfId="3" applyFont="1" applyBorder="1" applyAlignment="1">
      <alignment vertical="center"/>
    </xf>
    <xf numFmtId="49" fontId="20" fillId="0" borderId="12" xfId="3" applyNumberFormat="1" applyFont="1" applyBorder="1" applyAlignment="1">
      <alignment horizontal="left" vertical="center"/>
    </xf>
    <xf numFmtId="0" fontId="23" fillId="0" borderId="16" xfId="3" applyFont="1" applyBorder="1" applyAlignment="1">
      <alignment vertical="center"/>
    </xf>
    <xf numFmtId="0" fontId="43" fillId="10" borderId="14" xfId="3" applyFont="1" applyFill="1" applyBorder="1" applyAlignment="1">
      <alignment horizontal="left" vertical="center"/>
    </xf>
    <xf numFmtId="0" fontId="40" fillId="0" borderId="16" xfId="3" applyFont="1" applyBorder="1" applyAlignment="1">
      <alignment vertical="center"/>
    </xf>
    <xf numFmtId="0" fontId="12" fillId="0" borderId="12" xfId="3" applyFont="1" applyBorder="1" applyAlignment="1">
      <alignment vertical="center"/>
    </xf>
    <xf numFmtId="0" fontId="21" fillId="7" borderId="14" xfId="3" applyFont="1" applyFill="1" applyBorder="1" applyAlignment="1">
      <alignment horizontal="left" vertical="center"/>
    </xf>
    <xf numFmtId="0" fontId="22" fillId="0" borderId="12" xfId="3" applyFont="1" applyBorder="1" applyAlignment="1">
      <alignment horizontal="left" vertical="center"/>
    </xf>
    <xf numFmtId="0" fontId="9" fillId="10" borderId="18" xfId="3" applyFont="1" applyFill="1" applyBorder="1" applyAlignment="1">
      <alignment vertical="center"/>
    </xf>
    <xf numFmtId="0" fontId="43" fillId="10" borderId="18" xfId="3" applyFont="1" applyFill="1" applyBorder="1" applyAlignment="1">
      <alignment horizontal="right"/>
    </xf>
    <xf numFmtId="0" fontId="43" fillId="10" borderId="19" xfId="3" applyFont="1" applyFill="1" applyBorder="1" applyAlignment="1">
      <alignment horizontal="right" vertical="center"/>
    </xf>
    <xf numFmtId="0" fontId="20" fillId="0" borderId="18" xfId="3" applyFont="1" applyBorder="1" applyAlignment="1">
      <alignment vertical="center"/>
    </xf>
    <xf numFmtId="0" fontId="21" fillId="0" borderId="20" xfId="3" applyFont="1" applyBorder="1" applyAlignment="1" applyProtection="1">
      <alignment horizontal="left" vertical="center"/>
      <protection locked="0"/>
    </xf>
    <xf numFmtId="0" fontId="9" fillId="0" borderId="18" xfId="3" applyFont="1" applyBorder="1" applyAlignment="1">
      <alignment vertical="center"/>
    </xf>
    <xf numFmtId="0" fontId="25" fillId="10" borderId="21" xfId="3" applyFont="1" applyFill="1" applyBorder="1" applyAlignment="1">
      <alignment vertical="center"/>
    </xf>
    <xf numFmtId="0" fontId="23" fillId="0" borderId="22" xfId="5" applyFont="1" applyFill="1" applyBorder="1" applyAlignment="1" applyProtection="1">
      <alignment horizontal="left"/>
      <protection locked="0"/>
    </xf>
    <xf numFmtId="1" fontId="23" fillId="0" borderId="22" xfId="5" applyNumberFormat="1" applyFont="1" applyFill="1" applyBorder="1" applyAlignment="1" applyProtection="1">
      <alignment horizontal="left"/>
      <protection locked="0"/>
    </xf>
    <xf numFmtId="16" fontId="23" fillId="0" borderId="22" xfId="5" applyNumberFormat="1" applyFont="1" applyFill="1" applyBorder="1" applyAlignment="1" applyProtection="1">
      <alignment horizontal="left"/>
      <protection locked="0"/>
    </xf>
    <xf numFmtId="4" fontId="23" fillId="0" borderId="22" xfId="5" applyNumberFormat="1" applyFont="1" applyFill="1" applyBorder="1" applyAlignment="1" applyProtection="1">
      <alignment horizontal="left"/>
      <protection locked="0"/>
    </xf>
    <xf numFmtId="0" fontId="30" fillId="10" borderId="21" xfId="3" applyFont="1" applyFill="1" applyBorder="1" applyAlignment="1">
      <alignment horizontal="left" vertical="center"/>
    </xf>
    <xf numFmtId="0" fontId="23" fillId="5" borderId="22" xfId="5" applyFont="1" applyFill="1" applyBorder="1" applyAlignment="1" applyProtection="1">
      <alignment horizontal="left"/>
      <protection locked="0"/>
    </xf>
    <xf numFmtId="4" fontId="40" fillId="5" borderId="22" xfId="5" applyNumberFormat="1" applyFont="1" applyFill="1" applyBorder="1" applyAlignment="1">
      <alignment horizontal="left"/>
    </xf>
    <xf numFmtId="0" fontId="12" fillId="0" borderId="18" xfId="3" applyFont="1" applyBorder="1" applyAlignment="1">
      <alignment vertical="center"/>
    </xf>
    <xf numFmtId="4" fontId="21" fillId="7" borderId="21" xfId="3" applyNumberFormat="1" applyFont="1" applyFill="1" applyBorder="1" applyAlignment="1">
      <alignment horizontal="right" vertical="center"/>
    </xf>
    <xf numFmtId="0" fontId="22" fillId="0" borderId="18" xfId="3" applyFont="1" applyBorder="1" applyAlignment="1">
      <alignment vertical="center"/>
    </xf>
    <xf numFmtId="0" fontId="9" fillId="0" borderId="17" xfId="3" applyFont="1" applyBorder="1" applyAlignment="1">
      <alignment vertical="center"/>
    </xf>
    <xf numFmtId="0" fontId="9" fillId="0" borderId="23" xfId="3" applyFont="1" applyBorder="1" applyAlignment="1">
      <alignment vertical="center"/>
    </xf>
    <xf numFmtId="49" fontId="19" fillId="5" borderId="0" xfId="3" applyNumberFormat="1" applyFont="1" applyFill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left"/>
      <protection locked="0"/>
    </xf>
    <xf numFmtId="0" fontId="38" fillId="0" borderId="3" xfId="0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14" fontId="1" fillId="0" borderId="4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38" fillId="0" borderId="4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" fontId="38" fillId="0" borderId="1" xfId="0" applyNumberFormat="1" applyFont="1" applyBorder="1" applyAlignment="1" applyProtection="1">
      <alignment horizontal="left"/>
      <protection locked="0"/>
    </xf>
    <xf numFmtId="1" fontId="38" fillId="0" borderId="3" xfId="0" applyNumberFormat="1" applyFont="1" applyBorder="1" applyAlignment="1" applyProtection="1">
      <alignment horizontal="left"/>
      <protection locked="0"/>
    </xf>
    <xf numFmtId="1" fontId="38" fillId="0" borderId="4" xfId="0" applyNumberFormat="1" applyFont="1" applyBorder="1" applyAlignment="1" applyProtection="1">
      <alignment horizontal="left"/>
      <protection locked="0"/>
    </xf>
    <xf numFmtId="0" fontId="3" fillId="8" borderId="6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4" fontId="9" fillId="0" borderId="1" xfId="0" applyNumberFormat="1" applyFont="1" applyBorder="1" applyAlignment="1" applyProtection="1">
      <alignment horizontal="left"/>
      <protection locked="0"/>
    </xf>
    <xf numFmtId="4" fontId="9" fillId="0" borderId="3" xfId="0" applyNumberFormat="1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 applyProtection="1">
      <alignment horizontal="left"/>
      <protection locked="0"/>
    </xf>
    <xf numFmtId="4" fontId="0" fillId="0" borderId="1" xfId="0" applyNumberFormat="1" applyBorder="1" applyAlignment="1" applyProtection="1">
      <alignment horizontal="left"/>
      <protection locked="0"/>
    </xf>
    <xf numFmtId="4" fontId="0" fillId="0" borderId="3" xfId="0" applyNumberFormat="1" applyBorder="1" applyAlignment="1" applyProtection="1">
      <alignment horizontal="left"/>
      <protection locked="0"/>
    </xf>
    <xf numFmtId="4" fontId="0" fillId="0" borderId="4" xfId="0" applyNumberFormat="1" applyBorder="1" applyAlignment="1" applyProtection="1">
      <alignment horizontal="left"/>
      <protection locked="0"/>
    </xf>
    <xf numFmtId="14" fontId="0" fillId="8" borderId="1" xfId="0" applyNumberFormat="1" applyFill="1" applyBorder="1" applyAlignment="1" applyProtection="1">
      <alignment horizontal="left"/>
      <protection locked="0"/>
    </xf>
    <xf numFmtId="14" fontId="0" fillId="8" borderId="3" xfId="0" applyNumberFormat="1" applyFill="1" applyBorder="1" applyAlignment="1" applyProtection="1">
      <alignment horizontal="left"/>
      <protection locked="0"/>
    </xf>
    <xf numFmtId="14" fontId="0" fillId="8" borderId="4" xfId="0" applyNumberFormat="1" applyFill="1" applyBorder="1" applyAlignment="1" applyProtection="1">
      <alignment horizontal="left"/>
      <protection locked="0"/>
    </xf>
    <xf numFmtId="4" fontId="16" fillId="0" borderId="5" xfId="0" applyNumberFormat="1" applyFont="1" applyBorder="1" applyAlignment="1" applyProtection="1">
      <alignment horizontal="center"/>
      <protection locked="0"/>
    </xf>
    <xf numFmtId="0" fontId="38" fillId="0" borderId="8" xfId="0" applyFont="1" applyBorder="1" applyAlignment="1" applyProtection="1">
      <alignment horizontal="left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8" fillId="0" borderId="8" xfId="0" applyFont="1" applyBorder="1" applyAlignment="1" applyProtection="1">
      <alignment vertical="top" wrapText="1"/>
      <protection locked="0"/>
    </xf>
    <xf numFmtId="0" fontId="38" fillId="0" borderId="9" xfId="0" applyFont="1" applyBorder="1" applyAlignment="1" applyProtection="1">
      <alignment vertical="top" wrapText="1"/>
      <protection locked="0"/>
    </xf>
    <xf numFmtId="0" fontId="38" fillId="0" borderId="10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6">
    <cellStyle name="Hyperlink 2" xfId="1" xr:uid="{00000000-0005-0000-0000-000000000000}"/>
    <cellStyle name="Hyperlänk" xfId="2" builtinId="8"/>
    <cellStyle name="LTU Celler för inmatning" xfId="5" xr:uid="{00000000-0005-0000-0000-000002000000}"/>
    <cellStyle name="LTU Huvudrubrik" xfId="4" xr:uid="{00000000-0005-0000-0000-000003000000}"/>
    <cellStyle name="Normal" xfId="0" builtinId="0"/>
    <cellStyle name="Normal 2" xfId="3" xr:uid="{00000000-0005-0000-0000-000005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AE7F6"/>
      <color rgb="FFFFFFD5"/>
      <color rgb="FFFFFFA7"/>
      <color rgb="FFFFFFFF"/>
      <color rgb="FFE2E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111125</xdr:colOff>
      <xdr:row>3</xdr:row>
      <xdr:rowOff>66187</xdr:rowOff>
    </xdr:to>
    <xdr:pic>
      <xdr:nvPicPr>
        <xdr:cNvPr id="2" name="Picture 1" descr="platta">
          <a:extLst>
            <a:ext uri="{FF2B5EF4-FFF2-40B4-BE49-F238E27FC236}">
              <a16:creationId xmlns:a16="http://schemas.microsoft.com/office/drawing/2014/main" id="{8CF30286-23E9-4282-89A8-DEE0557C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5950" cy="666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fussk@ltu.se" TargetMode="External"/><Relationship Id="rId2" Type="http://schemas.openxmlformats.org/officeDocument/2006/relationships/hyperlink" Target="mailto:vfuft@ltu.se" TargetMode="External"/><Relationship Id="rId1" Type="http://schemas.openxmlformats.org/officeDocument/2006/relationships/hyperlink" Target="mailto:vfuat@ltu.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furtg@ltu.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theme="6" tint="0.59999389629810485"/>
    <pageSetUpPr fitToPage="1"/>
  </sheetPr>
  <dimension ref="A1:M41"/>
  <sheetViews>
    <sheetView tabSelected="1" topLeftCell="A22" zoomScale="110" zoomScaleNormal="110" workbookViewId="0">
      <selection activeCell="G39" sqref="G39"/>
    </sheetView>
  </sheetViews>
  <sheetFormatPr defaultColWidth="9.140625" defaultRowHeight="15" x14ac:dyDescent="0.25"/>
  <cols>
    <col min="1" max="1" width="1.140625" style="44" customWidth="1"/>
    <col min="2" max="2" width="2.5703125" style="44" customWidth="1"/>
    <col min="3" max="3" width="2.85546875" style="44" customWidth="1"/>
    <col min="4" max="4" width="22.5703125" style="44" customWidth="1"/>
    <col min="5" max="5" width="12.5703125" style="44" customWidth="1"/>
    <col min="6" max="6" width="17.28515625" style="44" customWidth="1"/>
    <col min="7" max="7" width="13.5703125" style="44" customWidth="1"/>
    <col min="8" max="8" width="10.85546875" style="44" customWidth="1"/>
    <col min="9" max="9" width="11.7109375" style="44" customWidth="1"/>
    <col min="10" max="10" width="1" style="44" customWidth="1"/>
    <col min="11" max="12" width="9.140625" style="44"/>
    <col min="13" max="13" width="78.42578125" style="44" customWidth="1"/>
    <col min="14" max="14" width="74.140625" style="44" customWidth="1"/>
    <col min="15" max="16384" width="9.140625" style="44"/>
  </cols>
  <sheetData>
    <row r="1" spans="1:13" ht="32.450000000000003" customHeight="1" x14ac:dyDescent="0.25">
      <c r="A1" s="55" t="s">
        <v>82</v>
      </c>
      <c r="B1" s="48"/>
      <c r="C1" s="43"/>
      <c r="D1" s="43"/>
      <c r="E1" s="43"/>
      <c r="F1" s="43"/>
      <c r="G1" s="43"/>
      <c r="H1" s="43"/>
      <c r="I1" s="43"/>
      <c r="J1" s="43"/>
    </row>
    <row r="2" spans="1:13" s="52" customFormat="1" ht="18" customHeight="1" x14ac:dyDescent="0.2">
      <c r="A2" s="47"/>
      <c r="B2" s="47" t="s">
        <v>30</v>
      </c>
      <c r="C2" s="50"/>
      <c r="D2" s="49"/>
      <c r="E2" s="49"/>
      <c r="F2" s="50"/>
      <c r="G2" s="50"/>
      <c r="H2" s="50"/>
      <c r="I2" s="51"/>
      <c r="J2" s="50"/>
    </row>
    <row r="3" spans="1:13" ht="5.45" customHeight="1" x14ac:dyDescent="0.25"/>
    <row r="4" spans="1:13" s="45" customFormat="1" ht="15" customHeight="1" x14ac:dyDescent="0.25">
      <c r="B4" s="53" t="s">
        <v>58</v>
      </c>
      <c r="C4" s="53" t="s">
        <v>65</v>
      </c>
      <c r="D4" s="53"/>
      <c r="E4" s="53"/>
      <c r="F4" s="53"/>
      <c r="G4" s="53"/>
      <c r="H4" s="53"/>
      <c r="I4" s="53"/>
    </row>
    <row r="5" spans="1:13" ht="15" customHeight="1" x14ac:dyDescent="0.25">
      <c r="B5" s="53" t="s">
        <v>59</v>
      </c>
      <c r="C5" s="53" t="s">
        <v>88</v>
      </c>
      <c r="D5" s="53"/>
      <c r="E5" s="53"/>
      <c r="F5" s="53"/>
      <c r="G5" s="53"/>
      <c r="H5" s="53"/>
      <c r="I5" s="53"/>
    </row>
    <row r="6" spans="1:13" ht="15" customHeight="1" x14ac:dyDescent="0.25">
      <c r="C6" s="54" t="s">
        <v>70</v>
      </c>
    </row>
    <row r="7" spans="1:13" ht="15" customHeight="1" x14ac:dyDescent="0.25">
      <c r="B7" s="53" t="s">
        <v>61</v>
      </c>
      <c r="C7" s="53" t="s">
        <v>90</v>
      </c>
      <c r="D7" s="53"/>
      <c r="E7" s="53"/>
      <c r="F7" s="53"/>
      <c r="G7" s="53"/>
      <c r="H7" s="53"/>
      <c r="I7" s="53"/>
    </row>
    <row r="8" spans="1:13" ht="15" customHeight="1" x14ac:dyDescent="0.25">
      <c r="B8" s="53"/>
      <c r="C8" s="53"/>
      <c r="D8" s="57" t="s">
        <v>77</v>
      </c>
      <c r="E8" s="53"/>
      <c r="F8" s="53"/>
      <c r="G8" s="56" t="s">
        <v>56</v>
      </c>
      <c r="I8" s="53"/>
    </row>
    <row r="9" spans="1:13" ht="15" customHeight="1" x14ac:dyDescent="0.25">
      <c r="B9" s="53"/>
      <c r="C9" s="53"/>
      <c r="D9" s="57" t="s">
        <v>78</v>
      </c>
      <c r="E9" s="53"/>
      <c r="F9" s="53"/>
      <c r="G9" s="56" t="s">
        <v>57</v>
      </c>
      <c r="I9" s="53"/>
    </row>
    <row r="10" spans="1:13" ht="15" customHeight="1" x14ac:dyDescent="0.25">
      <c r="B10" s="53"/>
      <c r="C10" s="53"/>
      <c r="D10" s="57" t="s">
        <v>76</v>
      </c>
      <c r="E10" s="53"/>
      <c r="F10" s="53"/>
      <c r="G10" s="56" t="s">
        <v>55</v>
      </c>
      <c r="I10" s="53"/>
    </row>
    <row r="11" spans="1:13" ht="15" customHeight="1" x14ac:dyDescent="0.25">
      <c r="B11" s="53"/>
      <c r="C11" s="53"/>
      <c r="D11" s="57" t="s">
        <v>75</v>
      </c>
      <c r="E11" s="53"/>
      <c r="F11" s="53"/>
      <c r="G11" s="56" t="s">
        <v>54</v>
      </c>
      <c r="I11" s="53"/>
    </row>
    <row r="12" spans="1:13" ht="9.75" customHeight="1" x14ac:dyDescent="0.25"/>
    <row r="13" spans="1:13" s="52" customFormat="1" ht="18" customHeight="1" x14ac:dyDescent="0.2">
      <c r="A13" s="47"/>
      <c r="B13" s="47" t="s">
        <v>66</v>
      </c>
      <c r="C13" s="50"/>
      <c r="D13" s="49"/>
      <c r="E13" s="49"/>
      <c r="F13" s="50"/>
      <c r="G13" s="50"/>
      <c r="H13" s="50"/>
      <c r="I13" s="51"/>
      <c r="J13" s="50"/>
    </row>
    <row r="14" spans="1:13" ht="5.45" customHeight="1" x14ac:dyDescent="0.25">
      <c r="B14" s="53"/>
      <c r="C14" s="53"/>
      <c r="D14" s="53"/>
      <c r="E14" s="53"/>
      <c r="F14" s="53"/>
      <c r="G14" s="53"/>
      <c r="H14" s="53"/>
      <c r="I14" s="53"/>
    </row>
    <row r="15" spans="1:13" ht="60.6" customHeight="1" x14ac:dyDescent="0.25">
      <c r="B15" s="106" t="s">
        <v>67</v>
      </c>
      <c r="C15" s="106"/>
      <c r="D15" s="106"/>
      <c r="E15" s="106"/>
      <c r="F15" s="106"/>
      <c r="G15" s="106"/>
      <c r="H15" s="106"/>
      <c r="I15" s="106"/>
      <c r="M15" s="46"/>
    </row>
    <row r="16" spans="1:13" ht="78.599999999999994" customHeight="1" x14ac:dyDescent="0.25">
      <c r="B16" s="106" t="s">
        <v>68</v>
      </c>
      <c r="C16" s="106"/>
      <c r="D16" s="106"/>
      <c r="E16" s="106"/>
      <c r="F16" s="106"/>
      <c r="G16" s="106"/>
      <c r="H16" s="106"/>
      <c r="I16" s="106"/>
    </row>
    <row r="17" spans="1:10" ht="45.6" customHeight="1" x14ac:dyDescent="0.25">
      <c r="B17" s="106" t="s">
        <v>69</v>
      </c>
      <c r="C17" s="106"/>
      <c r="D17" s="106"/>
      <c r="E17" s="106"/>
      <c r="F17" s="106"/>
      <c r="G17" s="106"/>
      <c r="H17" s="106"/>
      <c r="I17" s="106"/>
    </row>
    <row r="18" spans="1:10" ht="48" customHeight="1" x14ac:dyDescent="0.25">
      <c r="B18" s="106" t="s">
        <v>102</v>
      </c>
      <c r="C18" s="106"/>
      <c r="D18" s="106"/>
      <c r="E18" s="106"/>
      <c r="F18" s="106"/>
      <c r="G18" s="106"/>
      <c r="H18" s="106"/>
      <c r="I18" s="106"/>
    </row>
    <row r="19" spans="1:10" ht="62.45" customHeight="1" x14ac:dyDescent="0.25">
      <c r="B19" s="106" t="s">
        <v>93</v>
      </c>
      <c r="C19" s="106"/>
      <c r="D19" s="106"/>
      <c r="E19" s="106"/>
      <c r="F19" s="106"/>
      <c r="G19" s="106"/>
      <c r="H19" s="106"/>
      <c r="I19" s="106"/>
    </row>
    <row r="20" spans="1:10" ht="35.450000000000003" customHeight="1" x14ac:dyDescent="0.25">
      <c r="B20" s="106" t="s">
        <v>94</v>
      </c>
      <c r="C20" s="106"/>
      <c r="D20" s="106"/>
      <c r="E20" s="106"/>
      <c r="F20" s="106"/>
      <c r="G20" s="106"/>
      <c r="H20" s="106"/>
      <c r="I20" s="106"/>
    </row>
    <row r="21" spans="1:10" ht="39" customHeight="1" x14ac:dyDescent="0.25">
      <c r="B21" s="106" t="s">
        <v>79</v>
      </c>
      <c r="C21" s="106"/>
      <c r="D21" s="106"/>
      <c r="E21" s="106"/>
      <c r="F21" s="106"/>
      <c r="G21" s="106"/>
      <c r="H21" s="106"/>
      <c r="I21" s="106"/>
    </row>
    <row r="22" spans="1:10" ht="9.75" customHeight="1" x14ac:dyDescent="0.25"/>
    <row r="23" spans="1:10" s="52" customFormat="1" ht="18" customHeight="1" x14ac:dyDescent="0.2">
      <c r="A23" s="47"/>
      <c r="B23" s="47" t="s">
        <v>60</v>
      </c>
      <c r="C23" s="50"/>
      <c r="D23" s="49"/>
      <c r="E23" s="49"/>
      <c r="F23" s="50"/>
      <c r="G23" s="50"/>
      <c r="H23" s="50"/>
      <c r="I23" s="51"/>
      <c r="J23" s="50"/>
    </row>
    <row r="24" spans="1:10" ht="5.45" customHeight="1" x14ac:dyDescent="0.25">
      <c r="A24" s="53"/>
      <c r="B24" s="53"/>
      <c r="C24" s="53"/>
      <c r="D24" s="53"/>
    </row>
    <row r="25" spans="1:10" s="45" customFormat="1" ht="15" customHeight="1" x14ac:dyDescent="0.25">
      <c r="B25" s="53" t="s">
        <v>63</v>
      </c>
      <c r="C25" s="53" t="s">
        <v>64</v>
      </c>
      <c r="D25" s="53"/>
      <c r="E25" s="53"/>
      <c r="F25" s="53"/>
      <c r="G25" s="53"/>
      <c r="H25" s="53"/>
      <c r="I25" s="53"/>
    </row>
    <row r="26" spans="1:10" s="45" customFormat="1" ht="15" customHeight="1" x14ac:dyDescent="0.25">
      <c r="B26" s="53" t="s">
        <v>59</v>
      </c>
      <c r="C26" s="53" t="s">
        <v>108</v>
      </c>
      <c r="D26" s="53"/>
      <c r="E26" s="53"/>
      <c r="F26" s="53"/>
      <c r="G26" s="53"/>
      <c r="H26" s="53"/>
      <c r="I26" s="53"/>
    </row>
    <row r="27" spans="1:10" ht="15" customHeight="1" x14ac:dyDescent="0.25">
      <c r="C27" s="53" t="s">
        <v>109</v>
      </c>
      <c r="I27" s="53"/>
    </row>
    <row r="28" spans="1:10" ht="15" customHeight="1" x14ac:dyDescent="0.25">
      <c r="B28" s="53" t="s">
        <v>61</v>
      </c>
      <c r="C28" s="53" t="s">
        <v>112</v>
      </c>
      <c r="I28" s="53"/>
    </row>
    <row r="29" spans="1:10" s="45" customFormat="1" ht="15" customHeight="1" x14ac:dyDescent="0.25">
      <c r="B29" s="53" t="s">
        <v>62</v>
      </c>
      <c r="C29" s="53" t="s">
        <v>110</v>
      </c>
      <c r="D29" s="53"/>
      <c r="E29" s="53"/>
      <c r="F29" s="53"/>
      <c r="G29" s="53"/>
      <c r="H29" s="53"/>
      <c r="I29" s="53"/>
    </row>
    <row r="30" spans="1:10" ht="15" customHeight="1" x14ac:dyDescent="0.25">
      <c r="B30" s="53" t="s">
        <v>81</v>
      </c>
      <c r="C30" s="53" t="s">
        <v>89</v>
      </c>
      <c r="D30" s="53"/>
      <c r="E30" s="53"/>
      <c r="F30" s="53"/>
      <c r="G30" s="53"/>
      <c r="H30" s="53"/>
      <c r="I30" s="53"/>
    </row>
    <row r="31" spans="1:10" ht="15" customHeight="1" x14ac:dyDescent="0.25">
      <c r="B31" s="53" t="s">
        <v>106</v>
      </c>
      <c r="C31" s="53" t="s">
        <v>107</v>
      </c>
      <c r="D31" s="53"/>
      <c r="E31" s="53"/>
      <c r="F31" s="53"/>
      <c r="G31" s="53"/>
      <c r="H31" s="53"/>
      <c r="I31" s="53"/>
    </row>
    <row r="32" spans="1:10" ht="15" customHeight="1" x14ac:dyDescent="0.25">
      <c r="B32" s="53" t="s">
        <v>111</v>
      </c>
      <c r="C32" s="53" t="s">
        <v>116</v>
      </c>
      <c r="E32" s="53"/>
      <c r="F32" s="53"/>
      <c r="G32" s="53"/>
      <c r="H32" s="53"/>
      <c r="I32" s="53"/>
    </row>
    <row r="33" spans="2:9" ht="15" customHeight="1" x14ac:dyDescent="0.25">
      <c r="B33" s="53"/>
      <c r="C33" s="57" t="s">
        <v>117</v>
      </c>
      <c r="D33" s="53"/>
      <c r="E33" s="53"/>
      <c r="F33" s="53"/>
      <c r="G33" s="53"/>
      <c r="H33" s="53"/>
      <c r="I33" s="53"/>
    </row>
    <row r="34" spans="2:9" ht="15" customHeight="1" x14ac:dyDescent="0.25">
      <c r="B34" s="53"/>
      <c r="C34" s="57" t="s">
        <v>119</v>
      </c>
      <c r="E34" s="53"/>
      <c r="F34" s="53"/>
      <c r="G34" s="53"/>
      <c r="H34" s="53"/>
      <c r="I34" s="53"/>
    </row>
    <row r="35" spans="2:9" ht="15" customHeight="1" x14ac:dyDescent="0.25">
      <c r="B35" s="53"/>
      <c r="C35" s="57" t="s">
        <v>118</v>
      </c>
      <c r="D35" s="53"/>
      <c r="E35" s="53"/>
      <c r="F35" s="53"/>
      <c r="G35" s="53"/>
      <c r="H35" s="53"/>
      <c r="I35" s="53"/>
    </row>
    <row r="36" spans="2:9" ht="10.15" customHeight="1" x14ac:dyDescent="0.25">
      <c r="B36" s="53"/>
      <c r="E36" s="53"/>
      <c r="F36" s="53"/>
      <c r="G36" s="53"/>
      <c r="H36" s="53"/>
      <c r="I36" s="53"/>
    </row>
    <row r="37" spans="2:9" ht="14.25" customHeight="1" x14ac:dyDescent="0.25">
      <c r="B37" s="53"/>
      <c r="C37" s="53" t="s">
        <v>115</v>
      </c>
      <c r="E37" s="53"/>
      <c r="F37" s="53"/>
      <c r="G37" s="53"/>
      <c r="H37" s="53"/>
      <c r="I37" s="53"/>
    </row>
    <row r="38" spans="2:9" ht="14.25" customHeight="1" x14ac:dyDescent="0.25">
      <c r="B38" s="53"/>
      <c r="C38" s="53"/>
      <c r="D38" s="53" t="s">
        <v>31</v>
      </c>
      <c r="E38" s="53"/>
      <c r="F38" s="53"/>
      <c r="G38" s="53"/>
      <c r="H38" s="53"/>
      <c r="I38" s="53"/>
    </row>
    <row r="39" spans="2:9" ht="14.25" customHeight="1" x14ac:dyDescent="0.25">
      <c r="B39" s="53"/>
      <c r="C39" s="53"/>
      <c r="D39" s="53" t="s">
        <v>129</v>
      </c>
      <c r="E39" s="53"/>
      <c r="F39" s="53"/>
      <c r="G39" s="53"/>
      <c r="H39" s="53"/>
      <c r="I39" s="53"/>
    </row>
    <row r="40" spans="2:9" ht="14.25" customHeight="1" x14ac:dyDescent="0.25">
      <c r="B40" s="53"/>
      <c r="C40" s="53"/>
      <c r="D40" s="53" t="s">
        <v>130</v>
      </c>
      <c r="E40" s="53"/>
      <c r="F40" s="53"/>
      <c r="G40" s="53"/>
      <c r="H40" s="53"/>
      <c r="I40" s="53"/>
    </row>
    <row r="41" spans="2:9" x14ac:dyDescent="0.25">
      <c r="C41" s="53"/>
      <c r="D41" s="53" t="s">
        <v>131</v>
      </c>
    </row>
  </sheetData>
  <sortState xmlns:xlrd2="http://schemas.microsoft.com/office/spreadsheetml/2017/richdata2" ref="C7:D10">
    <sortCondition sortBy="cellColor" ref="D8:D10"/>
  </sortState>
  <mergeCells count="7">
    <mergeCell ref="B21:I21"/>
    <mergeCell ref="B20:I20"/>
    <mergeCell ref="B15:I15"/>
    <mergeCell ref="B16:I16"/>
    <mergeCell ref="B17:I17"/>
    <mergeCell ref="B18:I18"/>
    <mergeCell ref="B19:I19"/>
  </mergeCells>
  <hyperlinks>
    <hyperlink ref="G8" r:id="rId1" xr:uid="{3374B7A9-9D83-4329-ABE3-1668A516EBC4}"/>
    <hyperlink ref="G9" r:id="rId2" xr:uid="{57A4BA9F-03E9-4681-8856-D13027B26D3B}"/>
    <hyperlink ref="G11" r:id="rId3" xr:uid="{F162B096-2359-44A6-9750-12C23C3224E4}"/>
    <hyperlink ref="G10" r:id="rId4" xr:uid="{6A64EA33-7A63-4ED1-93A2-01463ED3F063}"/>
  </hyperlinks>
  <pageMargins left="0.7" right="0.7" top="0.75" bottom="0.75" header="0.3" footer="0.3"/>
  <pageSetup paperSize="9" scale="91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J50"/>
  <sheetViews>
    <sheetView showGridLines="0" topLeftCell="A18" zoomScale="110" zoomScaleNormal="110" workbookViewId="0">
      <selection activeCell="H32" sqref="H32"/>
    </sheetView>
  </sheetViews>
  <sheetFormatPr defaultColWidth="9.140625" defaultRowHeight="15.95" customHeight="1" x14ac:dyDescent="0.2"/>
  <cols>
    <col min="1" max="1" width="46.85546875" style="2" customWidth="1"/>
    <col min="2" max="2" width="44.85546875" style="2" customWidth="1"/>
    <col min="3" max="16384" width="9.140625" style="2"/>
  </cols>
  <sheetData>
    <row r="1" spans="1:10" ht="15.95" customHeight="1" x14ac:dyDescent="0.25">
      <c r="A1" s="71" t="s">
        <v>128</v>
      </c>
      <c r="B1" s="87"/>
    </row>
    <row r="2" spans="1:10" s="5" customFormat="1" ht="18" x14ac:dyDescent="0.25">
      <c r="A2" s="72" t="s">
        <v>41</v>
      </c>
      <c r="B2" s="88" t="s">
        <v>27</v>
      </c>
    </row>
    <row r="3" spans="1:10" ht="14.25" customHeight="1" x14ac:dyDescent="0.25">
      <c r="A3" s="73"/>
      <c r="B3" s="88" t="s">
        <v>83</v>
      </c>
    </row>
    <row r="4" spans="1:10" ht="5.25" customHeight="1" x14ac:dyDescent="0.2">
      <c r="A4" s="74"/>
      <c r="B4" s="89"/>
    </row>
    <row r="5" spans="1:10" ht="15" customHeight="1" x14ac:dyDescent="0.2">
      <c r="A5" s="75"/>
      <c r="B5" s="90"/>
    </row>
    <row r="6" spans="1:10" ht="15.75" x14ac:dyDescent="0.2">
      <c r="A6" s="76" t="s">
        <v>28</v>
      </c>
      <c r="B6" s="91"/>
    </row>
    <row r="7" spans="1:10" ht="6.6" customHeight="1" x14ac:dyDescent="0.2">
      <c r="A7" s="77"/>
      <c r="B7" s="92"/>
    </row>
    <row r="8" spans="1:10" s="5" customFormat="1" ht="18" x14ac:dyDescent="0.2">
      <c r="A8" s="76" t="s">
        <v>29</v>
      </c>
      <c r="B8" s="91"/>
      <c r="J8"/>
    </row>
    <row r="9" spans="1:10" ht="15" customHeight="1" x14ac:dyDescent="0.2">
      <c r="A9" s="75"/>
      <c r="B9" s="90"/>
    </row>
    <row r="10" spans="1:10" ht="21" customHeight="1" x14ac:dyDescent="0.2">
      <c r="A10" s="78" t="s">
        <v>124</v>
      </c>
      <c r="B10" s="93"/>
      <c r="F10" s="3"/>
    </row>
    <row r="11" spans="1:10" s="4" customFormat="1" ht="18" customHeight="1" x14ac:dyDescent="0.25">
      <c r="A11" s="79" t="s">
        <v>123</v>
      </c>
      <c r="B11" s="94"/>
      <c r="D11" s="58"/>
    </row>
    <row r="12" spans="1:10" s="4" customFormat="1" ht="18" customHeight="1" x14ac:dyDescent="0.25">
      <c r="A12" s="79" t="s">
        <v>49</v>
      </c>
      <c r="B12" s="94"/>
      <c r="D12" s="58"/>
    </row>
    <row r="13" spans="1:10" s="4" customFormat="1" ht="18" customHeight="1" x14ac:dyDescent="0.25">
      <c r="A13" s="79" t="s">
        <v>46</v>
      </c>
      <c r="B13" s="94"/>
      <c r="D13" s="58"/>
    </row>
    <row r="14" spans="1:10" s="4" customFormat="1" ht="18" customHeight="1" x14ac:dyDescent="0.25">
      <c r="A14" s="79" t="s">
        <v>3</v>
      </c>
      <c r="B14" s="94"/>
    </row>
    <row r="15" spans="1:10" s="4" customFormat="1" ht="18" customHeight="1" x14ac:dyDescent="0.25">
      <c r="A15" s="79" t="s">
        <v>42</v>
      </c>
      <c r="B15" s="94"/>
    </row>
    <row r="16" spans="1:10" s="4" customFormat="1" ht="18" customHeight="1" x14ac:dyDescent="0.25">
      <c r="A16" s="79" t="s">
        <v>43</v>
      </c>
      <c r="B16" s="94"/>
    </row>
    <row r="17" spans="1:6" s="4" customFormat="1" ht="18" customHeight="1" x14ac:dyDescent="0.25">
      <c r="A17" s="79" t="s">
        <v>44</v>
      </c>
      <c r="B17" s="95"/>
    </row>
    <row r="18" spans="1:6" s="4" customFormat="1" ht="18" customHeight="1" x14ac:dyDescent="0.25">
      <c r="A18" s="79" t="s">
        <v>45</v>
      </c>
      <c r="B18" s="95"/>
    </row>
    <row r="19" spans="1:6" ht="17.100000000000001" customHeight="1" x14ac:dyDescent="0.2">
      <c r="A19" s="80"/>
      <c r="B19" s="90"/>
    </row>
    <row r="20" spans="1:6" ht="21" customHeight="1" x14ac:dyDescent="0.2">
      <c r="A20" s="78" t="s">
        <v>125</v>
      </c>
      <c r="B20" s="93"/>
    </row>
    <row r="21" spans="1:6" s="4" customFormat="1" ht="18" customHeight="1" x14ac:dyDescent="0.25">
      <c r="A21" s="79" t="s">
        <v>71</v>
      </c>
      <c r="B21" s="94"/>
    </row>
    <row r="22" spans="1:6" s="4" customFormat="1" ht="18" customHeight="1" x14ac:dyDescent="0.25">
      <c r="A22" s="79" t="s">
        <v>50</v>
      </c>
      <c r="B22" s="94"/>
    </row>
    <row r="23" spans="1:6" ht="17.100000000000001" customHeight="1" x14ac:dyDescent="0.2">
      <c r="A23" s="80"/>
      <c r="B23" s="90"/>
    </row>
    <row r="24" spans="1:6" ht="21" customHeight="1" x14ac:dyDescent="0.2">
      <c r="A24" s="78" t="s">
        <v>126</v>
      </c>
      <c r="B24" s="93"/>
      <c r="F24" s="3"/>
    </row>
    <row r="25" spans="1:6" s="4" customFormat="1" ht="18" customHeight="1" x14ac:dyDescent="0.25">
      <c r="A25" s="79" t="s">
        <v>80</v>
      </c>
      <c r="B25" s="94"/>
    </row>
    <row r="26" spans="1:6" s="4" customFormat="1" ht="18" customHeight="1" x14ac:dyDescent="0.25">
      <c r="A26" s="79" t="s">
        <v>95</v>
      </c>
      <c r="B26" s="94"/>
    </row>
    <row r="27" spans="1:6" s="4" customFormat="1" ht="18" customHeight="1" x14ac:dyDescent="0.25">
      <c r="A27" s="79" t="s">
        <v>122</v>
      </c>
      <c r="B27" s="96"/>
    </row>
    <row r="28" spans="1:6" s="4" customFormat="1" ht="18" customHeight="1" x14ac:dyDescent="0.25">
      <c r="A28" s="79" t="s">
        <v>52</v>
      </c>
      <c r="B28" s="97"/>
    </row>
    <row r="29" spans="1:6" s="4" customFormat="1" ht="18" customHeight="1" x14ac:dyDescent="0.25">
      <c r="A29" s="81" t="s">
        <v>51</v>
      </c>
      <c r="B29" s="94"/>
    </row>
    <row r="30" spans="1:6" s="4" customFormat="1" ht="18" customHeight="1" x14ac:dyDescent="0.25">
      <c r="A30" s="81" t="s">
        <v>87</v>
      </c>
      <c r="B30" s="94"/>
    </row>
    <row r="31" spans="1:6" ht="17.100000000000001" customHeight="1" x14ac:dyDescent="0.2">
      <c r="A31" s="75"/>
      <c r="B31" s="90"/>
    </row>
    <row r="32" spans="1:6" s="4" customFormat="1" ht="21" customHeight="1" x14ac:dyDescent="0.2">
      <c r="A32" s="82" t="s">
        <v>127</v>
      </c>
      <c r="B32" s="98"/>
    </row>
    <row r="33" spans="1:3" s="4" customFormat="1" ht="18" customHeight="1" x14ac:dyDescent="0.25">
      <c r="A33" s="81" t="s">
        <v>105</v>
      </c>
      <c r="B33" s="99"/>
    </row>
    <row r="34" spans="1:3" s="4" customFormat="1" ht="18" customHeight="1" x14ac:dyDescent="0.25">
      <c r="A34" s="81" t="s">
        <v>99</v>
      </c>
      <c r="B34" s="99"/>
      <c r="C34" s="64"/>
    </row>
    <row r="35" spans="1:3" s="4" customFormat="1" ht="18" customHeight="1" x14ac:dyDescent="0.25">
      <c r="A35" s="81" t="s">
        <v>113</v>
      </c>
      <c r="B35" s="99" t="s">
        <v>97</v>
      </c>
      <c r="C35" s="64"/>
    </row>
    <row r="36" spans="1:3" s="4" customFormat="1" ht="18" customHeight="1" x14ac:dyDescent="0.25">
      <c r="A36" s="83" t="s">
        <v>98</v>
      </c>
      <c r="B36" s="100">
        <f>175*B34</f>
        <v>0</v>
      </c>
    </row>
    <row r="37" spans="1:3" s="4" customFormat="1" ht="18" customHeight="1" x14ac:dyDescent="0.25">
      <c r="A37" s="83" t="s">
        <v>53</v>
      </c>
      <c r="B37" s="100">
        <f>1225*B33</f>
        <v>0</v>
      </c>
    </row>
    <row r="38" spans="1:3" s="4" customFormat="1" ht="18" hidden="1" customHeight="1" x14ac:dyDescent="0.25">
      <c r="A38" s="83" t="s">
        <v>100</v>
      </c>
      <c r="B38" s="100">
        <f>MIN(B28,B36)</f>
        <v>0</v>
      </c>
    </row>
    <row r="39" spans="1:3" s="4" customFormat="1" ht="18" hidden="1" customHeight="1" x14ac:dyDescent="0.25">
      <c r="A39" s="83" t="s">
        <v>101</v>
      </c>
      <c r="B39" s="100">
        <f>MIN(B28,B37)</f>
        <v>0</v>
      </c>
    </row>
    <row r="40" spans="1:3" s="4" customFormat="1" ht="18" customHeight="1" x14ac:dyDescent="0.25">
      <c r="A40" s="81" t="s">
        <v>72</v>
      </c>
      <c r="B40" s="99"/>
    </row>
    <row r="41" spans="1:3" s="4" customFormat="1" ht="18" customHeight="1" x14ac:dyDescent="0.25">
      <c r="A41" s="81" t="s">
        <v>48</v>
      </c>
      <c r="B41" s="99"/>
    </row>
    <row r="42" spans="1:3" s="4" customFormat="1" ht="18" customHeight="1" x14ac:dyDescent="0.25">
      <c r="A42" s="81" t="s">
        <v>73</v>
      </c>
      <c r="B42" s="99"/>
    </row>
    <row r="43" spans="1:3" s="4" customFormat="1" ht="17.100000000000001" customHeight="1" x14ac:dyDescent="0.2">
      <c r="A43" s="84"/>
      <c r="B43" s="101"/>
    </row>
    <row r="44" spans="1:3" s="4" customFormat="1" ht="15.75" x14ac:dyDescent="0.2">
      <c r="A44" s="85" t="s">
        <v>74</v>
      </c>
      <c r="B44" s="102">
        <f>IF(B35="Veckor",B39,B38)</f>
        <v>0</v>
      </c>
    </row>
    <row r="45" spans="1:3" ht="15.95" customHeight="1" x14ac:dyDescent="0.2">
      <c r="A45" s="86"/>
      <c r="B45" s="103"/>
    </row>
    <row r="46" spans="1:3" ht="15.95" customHeight="1" x14ac:dyDescent="0.2">
      <c r="A46" s="77" t="s">
        <v>103</v>
      </c>
      <c r="B46" s="92"/>
    </row>
    <row r="47" spans="1:3" ht="15.95" customHeight="1" thickBot="1" x14ac:dyDescent="0.25">
      <c r="A47" s="105" t="s">
        <v>104</v>
      </c>
      <c r="B47" s="104"/>
    </row>
    <row r="48" spans="1:3" ht="15.95" customHeight="1" thickTop="1" x14ac:dyDescent="0.2"/>
    <row r="49" spans="1:1" ht="15.95" customHeight="1" x14ac:dyDescent="0.2">
      <c r="A49" s="58"/>
    </row>
    <row r="50" spans="1:1" ht="15.95" customHeight="1" x14ac:dyDescent="0.2">
      <c r="A50" s="58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Title="Välj..." xr:uid="{0E6EAE4A-7741-498F-ADC1-3B7163A231C6}">
          <x14:formula1>
            <xm:f>Blad1!$A$1:$A$3</xm:f>
          </x14:formula1>
          <xm:sqref>B29</xm:sqref>
        </x14:dataValidation>
        <x14:dataValidation type="list" allowBlank="1" showInputMessage="1" showErrorMessage="1" xr:uid="{21CD3E3F-2FCD-49DF-BBA5-4097975DC27C}">
          <x14:formula1>
            <xm:f>Blad1!$C$2:$C$3</xm:f>
          </x14:formula1>
          <xm:sqref>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I47"/>
  <sheetViews>
    <sheetView topLeftCell="A29" zoomScaleNormal="100" workbookViewId="0">
      <selection activeCell="N52" sqref="N52"/>
    </sheetView>
  </sheetViews>
  <sheetFormatPr defaultRowHeight="12.75" x14ac:dyDescent="0.2"/>
  <cols>
    <col min="1" max="1" width="7.5703125" customWidth="1"/>
    <col min="2" max="2" width="5.5703125" customWidth="1"/>
    <col min="3" max="3" width="8.85546875" customWidth="1"/>
    <col min="4" max="4" width="5.140625" customWidth="1"/>
    <col min="5" max="5" width="8.7109375" customWidth="1"/>
    <col min="6" max="6" width="10.140625" customWidth="1"/>
    <col min="8" max="8" width="23.5703125" customWidth="1"/>
    <col min="9" max="9" width="10.5703125" customWidth="1"/>
  </cols>
  <sheetData>
    <row r="1" spans="1:9" ht="15.75" x14ac:dyDescent="0.25">
      <c r="B1" s="7"/>
      <c r="C1" s="8"/>
      <c r="D1" s="8" t="s">
        <v>13</v>
      </c>
      <c r="I1" s="9" t="s">
        <v>35</v>
      </c>
    </row>
    <row r="2" spans="1:9" ht="15.75" x14ac:dyDescent="0.25">
      <c r="B2" s="10"/>
      <c r="E2" s="11"/>
      <c r="I2" s="9" t="s">
        <v>14</v>
      </c>
    </row>
    <row r="3" spans="1:9" ht="15.75" x14ac:dyDescent="0.25">
      <c r="B3" s="10"/>
      <c r="E3" s="11"/>
      <c r="H3" s="8"/>
      <c r="I3" s="12" t="s">
        <v>36</v>
      </c>
    </row>
    <row r="4" spans="1:9" x14ac:dyDescent="0.2">
      <c r="B4" s="10"/>
      <c r="E4" s="11"/>
      <c r="I4" s="7"/>
    </row>
    <row r="5" spans="1:9" x14ac:dyDescent="0.2">
      <c r="D5" s="10" t="s">
        <v>26</v>
      </c>
      <c r="F5" s="13">
        <f ca="1">TODAY()</f>
        <v>45400</v>
      </c>
      <c r="H5" s="65" t="s">
        <v>23</v>
      </c>
      <c r="I5" s="66"/>
    </row>
    <row r="6" spans="1:9" ht="15" customHeight="1" x14ac:dyDescent="0.2">
      <c r="H6" s="67">
        <f ca="1">TODAY()</f>
        <v>45400</v>
      </c>
      <c r="I6" s="68">
        <f ca="1">RAND()+RANDBETWEEN(100,999)</f>
        <v>699.00888426436086</v>
      </c>
    </row>
    <row r="7" spans="1:9" ht="12.75" customHeight="1" x14ac:dyDescent="0.2">
      <c r="H7" s="107" t="s">
        <v>120</v>
      </c>
      <c r="I7" s="107"/>
    </row>
    <row r="8" spans="1:9" x14ac:dyDescent="0.2">
      <c r="H8" s="108"/>
      <c r="I8" s="108"/>
    </row>
    <row r="9" spans="1:9" x14ac:dyDescent="0.2">
      <c r="H9" s="108"/>
      <c r="I9" s="108"/>
    </row>
    <row r="10" spans="1:9" x14ac:dyDescent="0.2">
      <c r="A10" s="110" t="s">
        <v>0</v>
      </c>
      <c r="B10" s="110"/>
      <c r="C10" s="110"/>
      <c r="H10" s="109"/>
      <c r="I10" s="109"/>
    </row>
    <row r="11" spans="1:9" s="6" customFormat="1" x14ac:dyDescent="0.2">
      <c r="A11" s="111" t="s">
        <v>47</v>
      </c>
      <c r="B11" s="112"/>
      <c r="C11" s="112"/>
      <c r="D11" s="112"/>
      <c r="E11" s="112"/>
      <c r="F11" s="112"/>
      <c r="G11" s="113"/>
      <c r="H11" s="113"/>
      <c r="I11" s="114"/>
    </row>
    <row r="12" spans="1:9" ht="14.25" x14ac:dyDescent="0.2">
      <c r="A12" s="115">
        <f>'2 Ansökningsblankett'!B6</f>
        <v>0</v>
      </c>
      <c r="B12" s="116"/>
      <c r="C12" s="116"/>
      <c r="D12" s="116"/>
      <c r="E12" s="116"/>
      <c r="F12" s="116"/>
      <c r="G12" s="117"/>
      <c r="H12" s="117"/>
      <c r="I12" s="118"/>
    </row>
    <row r="13" spans="1:9" s="6" customFormat="1" x14ac:dyDescent="0.2">
      <c r="A13" s="111" t="s">
        <v>1</v>
      </c>
      <c r="B13" s="112"/>
      <c r="C13" s="112"/>
      <c r="D13" s="112"/>
      <c r="E13" s="112"/>
      <c r="F13" s="112"/>
      <c r="G13" s="112"/>
      <c r="H13" s="112"/>
      <c r="I13" s="119"/>
    </row>
    <row r="14" spans="1:9" ht="14.25" x14ac:dyDescent="0.2">
      <c r="A14" s="115">
        <f>'2 Ansökningsblankett'!B12</f>
        <v>0</v>
      </c>
      <c r="B14" s="116"/>
      <c r="C14" s="116"/>
      <c r="D14" s="116"/>
      <c r="E14" s="116"/>
      <c r="F14" s="116"/>
      <c r="G14" s="116"/>
      <c r="H14" s="116"/>
      <c r="I14" s="120"/>
    </row>
    <row r="15" spans="1:9" s="6" customFormat="1" x14ac:dyDescent="0.2">
      <c r="A15" s="111" t="s">
        <v>2</v>
      </c>
      <c r="B15" s="119"/>
      <c r="C15" s="111" t="s">
        <v>3</v>
      </c>
      <c r="D15" s="112"/>
      <c r="E15" s="112"/>
      <c r="F15" s="112"/>
      <c r="G15" s="112"/>
      <c r="H15" s="112"/>
      <c r="I15" s="119"/>
    </row>
    <row r="16" spans="1:9" ht="14.25" x14ac:dyDescent="0.2">
      <c r="A16" s="115">
        <f>'2 Ansökningsblankett'!B13</f>
        <v>0</v>
      </c>
      <c r="B16" s="120"/>
      <c r="C16" s="115">
        <f>'2 Ansökningsblankett'!B14</f>
        <v>0</v>
      </c>
      <c r="D16" s="116"/>
      <c r="E16" s="116"/>
      <c r="F16" s="116"/>
      <c r="G16" s="116"/>
      <c r="H16" s="116"/>
      <c r="I16" s="120"/>
    </row>
    <row r="17" spans="1:9" x14ac:dyDescent="0.2">
      <c r="H17" s="7"/>
    </row>
    <row r="18" spans="1:9" x14ac:dyDescent="0.2">
      <c r="A18" s="123" t="s">
        <v>4</v>
      </c>
      <c r="B18" s="123"/>
      <c r="C18" s="123"/>
      <c r="H18" s="7"/>
    </row>
    <row r="19" spans="1:9" x14ac:dyDescent="0.2">
      <c r="A19" s="14" t="s">
        <v>5</v>
      </c>
    </row>
    <row r="20" spans="1:9" s="6" customFormat="1" x14ac:dyDescent="0.2">
      <c r="A20" s="15" t="s">
        <v>37</v>
      </c>
      <c r="B20" s="16"/>
      <c r="C20" s="16"/>
      <c r="D20" s="16"/>
      <c r="E20" s="16"/>
      <c r="F20" s="16"/>
      <c r="G20" s="16"/>
      <c r="H20" s="16"/>
      <c r="I20" s="17"/>
    </row>
    <row r="21" spans="1:9" ht="14.25" x14ac:dyDescent="0.2">
      <c r="A21" s="115">
        <f>'2 Ansökningsblankett'!B17</f>
        <v>0</v>
      </c>
      <c r="B21" s="116"/>
      <c r="C21" s="116"/>
      <c r="D21" s="116"/>
      <c r="E21" s="116"/>
      <c r="F21" s="116"/>
      <c r="G21" s="116"/>
      <c r="H21" s="116"/>
      <c r="I21" s="120"/>
    </row>
    <row r="22" spans="1:9" s="6" customFormat="1" x14ac:dyDescent="0.2">
      <c r="A22" s="111" t="s">
        <v>24</v>
      </c>
      <c r="B22" s="112"/>
      <c r="C22" s="112"/>
      <c r="D22" s="112"/>
      <c r="E22" s="112"/>
      <c r="F22" s="112"/>
      <c r="G22" s="112"/>
      <c r="H22" s="112"/>
      <c r="I22" s="119"/>
    </row>
    <row r="23" spans="1:9" s="18" customFormat="1" ht="14.25" x14ac:dyDescent="0.2">
      <c r="A23" s="124">
        <f>'2 Ansökningsblankett'!B18</f>
        <v>0</v>
      </c>
      <c r="B23" s="125"/>
      <c r="C23" s="125"/>
      <c r="D23" s="125"/>
      <c r="E23" s="125"/>
      <c r="F23" s="125"/>
      <c r="G23" s="125"/>
      <c r="H23" s="125"/>
      <c r="I23" s="126"/>
    </row>
    <row r="24" spans="1:9" x14ac:dyDescent="0.2">
      <c r="A24" s="19" t="s">
        <v>38</v>
      </c>
    </row>
    <row r="25" spans="1:9" s="7" customFormat="1" ht="11.25" x14ac:dyDescent="0.2">
      <c r="A25" s="1"/>
    </row>
    <row r="26" spans="1:9" x14ac:dyDescent="0.2">
      <c r="A26" s="6" t="s">
        <v>6</v>
      </c>
    </row>
    <row r="27" spans="1:9" s="6" customFormat="1" x14ac:dyDescent="0.2">
      <c r="A27" s="15" t="s">
        <v>9</v>
      </c>
      <c r="B27" s="16"/>
      <c r="C27" s="16"/>
      <c r="D27" s="111" t="s">
        <v>12</v>
      </c>
      <c r="E27" s="112"/>
      <c r="F27" s="119"/>
      <c r="G27" s="127" t="s">
        <v>39</v>
      </c>
      <c r="H27" s="128"/>
      <c r="I27" s="129"/>
    </row>
    <row r="28" spans="1:9" x14ac:dyDescent="0.2">
      <c r="A28" s="130">
        <f>'2 Ansökningsblankett'!B44</f>
        <v>0</v>
      </c>
      <c r="B28" s="131"/>
      <c r="C28" s="132"/>
      <c r="D28" s="133">
        <v>0</v>
      </c>
      <c r="E28" s="134"/>
      <c r="F28" s="135"/>
      <c r="G28" s="136">
        <f ca="1">H6</f>
        <v>45400</v>
      </c>
      <c r="H28" s="137"/>
      <c r="I28" s="138"/>
    </row>
    <row r="29" spans="1:9" s="19" customFormat="1" ht="11.25" x14ac:dyDescent="0.2">
      <c r="A29" s="20" t="s">
        <v>40</v>
      </c>
      <c r="B29" s="139" t="str">
        <f>IF(A28=I37,"OK","ej samma belopp")</f>
        <v>OK</v>
      </c>
      <c r="C29" s="139"/>
      <c r="D29" s="21"/>
      <c r="E29" s="21"/>
      <c r="F29" s="21"/>
      <c r="G29" s="22"/>
      <c r="H29" s="22"/>
      <c r="I29" s="22"/>
    </row>
    <row r="30" spans="1:9" x14ac:dyDescent="0.2">
      <c r="A30" s="7"/>
    </row>
    <row r="31" spans="1:9" x14ac:dyDescent="0.2">
      <c r="A31" s="6" t="s">
        <v>7</v>
      </c>
    </row>
    <row r="32" spans="1:9" s="6" customFormat="1" x14ac:dyDescent="0.2">
      <c r="A32" s="23" t="s">
        <v>8</v>
      </c>
      <c r="B32" s="24" t="s">
        <v>16</v>
      </c>
      <c r="C32" s="25" t="s">
        <v>15</v>
      </c>
      <c r="D32" s="24" t="s">
        <v>17</v>
      </c>
      <c r="E32" s="25" t="s">
        <v>19</v>
      </c>
      <c r="F32" s="26" t="s">
        <v>20</v>
      </c>
      <c r="G32" s="27" t="s">
        <v>18</v>
      </c>
      <c r="H32" s="28"/>
      <c r="I32" s="29" t="s">
        <v>9</v>
      </c>
    </row>
    <row r="33" spans="1:9" ht="20.100000000000001" customHeight="1" x14ac:dyDescent="0.2">
      <c r="A33" s="59" t="s">
        <v>32</v>
      </c>
      <c r="B33" s="60">
        <f>'2 Ansökningsblankett'!B40</f>
        <v>0</v>
      </c>
      <c r="C33" s="60">
        <f>'2 Ansökningsblankett'!B41</f>
        <v>0</v>
      </c>
      <c r="D33" s="61" t="s">
        <v>33</v>
      </c>
      <c r="E33" s="61"/>
      <c r="F33" s="62" t="s">
        <v>34</v>
      </c>
      <c r="G33" s="140" t="s">
        <v>114</v>
      </c>
      <c r="H33" s="141"/>
      <c r="I33" s="63">
        <f>A28</f>
        <v>0</v>
      </c>
    </row>
    <row r="34" spans="1:9" ht="20.100000000000001" customHeight="1" x14ac:dyDescent="0.2">
      <c r="A34" s="30"/>
      <c r="B34" s="32"/>
      <c r="C34" s="33"/>
      <c r="D34" s="32"/>
      <c r="E34" s="33"/>
      <c r="F34" s="34"/>
      <c r="G34" s="121" t="str">
        <f>'2 Ansökningsblankett'!B8&amp;" " &amp;'2 Ansökningsblankett'!B6</f>
        <v xml:space="preserve"> </v>
      </c>
      <c r="H34" s="122"/>
      <c r="I34" s="31"/>
    </row>
    <row r="35" spans="1:9" ht="20.100000000000001" customHeight="1" x14ac:dyDescent="0.2">
      <c r="A35" s="30"/>
      <c r="B35" s="32"/>
      <c r="C35" s="33"/>
      <c r="D35" s="32"/>
      <c r="E35" s="33"/>
      <c r="F35" s="34"/>
      <c r="G35" s="121" t="str">
        <f>"Vecka: "&amp;'2 Ansökningsblankett'!B27&amp;""</f>
        <v xml:space="preserve">Vecka: </v>
      </c>
      <c r="H35" s="122"/>
      <c r="I35" s="31"/>
    </row>
    <row r="36" spans="1:9" ht="20.100000000000001" customHeight="1" x14ac:dyDescent="0.2">
      <c r="A36" s="35"/>
      <c r="B36" s="36"/>
      <c r="C36" s="37"/>
      <c r="D36" s="36"/>
      <c r="E36" s="37"/>
      <c r="F36" s="38"/>
      <c r="G36" s="142" t="s">
        <v>21</v>
      </c>
      <c r="H36" s="143"/>
      <c r="I36" s="69" t="str">
        <f>IF(D28&gt;0,D28,"")</f>
        <v/>
      </c>
    </row>
    <row r="37" spans="1:9" ht="20.100000000000001" customHeight="1" x14ac:dyDescent="0.2">
      <c r="A37" s="39"/>
      <c r="B37" s="40"/>
      <c r="C37" s="40"/>
      <c r="D37" s="40"/>
      <c r="E37" s="40"/>
      <c r="F37" s="40"/>
      <c r="G37" s="41" t="s">
        <v>22</v>
      </c>
      <c r="H37" s="41"/>
      <c r="I37" s="70">
        <f>SUM(I33:I36)</f>
        <v>0</v>
      </c>
    </row>
    <row r="38" spans="1:9" x14ac:dyDescent="0.2">
      <c r="A38" s="7"/>
    </row>
    <row r="39" spans="1:9" x14ac:dyDescent="0.2">
      <c r="A39" s="6" t="s">
        <v>25</v>
      </c>
    </row>
    <row r="40" spans="1:9" ht="22.9" customHeight="1" x14ac:dyDescent="0.2">
      <c r="A40" s="144" t="s">
        <v>121</v>
      </c>
      <c r="B40" s="145"/>
      <c r="C40" s="145"/>
      <c r="D40" s="145"/>
      <c r="E40" s="145"/>
      <c r="F40" s="145"/>
      <c r="G40" s="145"/>
      <c r="H40" s="145"/>
      <c r="I40" s="146"/>
    </row>
    <row r="41" spans="1:9" x14ac:dyDescent="0.2">
      <c r="A41" s="7"/>
    </row>
    <row r="42" spans="1:9" x14ac:dyDescent="0.2">
      <c r="A42" s="6" t="s">
        <v>11</v>
      </c>
    </row>
    <row r="43" spans="1:9" x14ac:dyDescent="0.2">
      <c r="A43" s="7" t="s">
        <v>10</v>
      </c>
    </row>
    <row r="44" spans="1:9" s="6" customFormat="1" x14ac:dyDescent="0.2">
      <c r="A44" s="15" t="s">
        <v>91</v>
      </c>
      <c r="B44" s="16"/>
      <c r="C44" s="42"/>
      <c r="D44" s="42"/>
      <c r="E44" s="42"/>
      <c r="F44" s="42"/>
      <c r="G44" s="15" t="s">
        <v>92</v>
      </c>
      <c r="H44" s="16"/>
      <c r="I44" s="17"/>
    </row>
    <row r="45" spans="1:9" ht="30" customHeight="1" x14ac:dyDescent="0.2">
      <c r="A45" s="147"/>
      <c r="B45" s="148"/>
      <c r="C45" s="148"/>
      <c r="D45" s="148"/>
      <c r="E45" s="148"/>
      <c r="F45" s="148"/>
      <c r="G45" s="149">
        <f>'2 Ansökningsblankett'!B42</f>
        <v>0</v>
      </c>
      <c r="H45" s="149"/>
      <c r="I45" s="150"/>
    </row>
    <row r="46" spans="1:9" x14ac:dyDescent="0.2">
      <c r="A46" s="19"/>
    </row>
    <row r="47" spans="1:9" x14ac:dyDescent="0.2">
      <c r="A47" s="19" t="s">
        <v>132</v>
      </c>
    </row>
  </sheetData>
  <mergeCells count="29">
    <mergeCell ref="G35:H35"/>
    <mergeCell ref="G36:H36"/>
    <mergeCell ref="A40:I40"/>
    <mergeCell ref="A45:F45"/>
    <mergeCell ref="G45:I45"/>
    <mergeCell ref="G34:H34"/>
    <mergeCell ref="A18:C18"/>
    <mergeCell ref="A21:I21"/>
    <mergeCell ref="A22:I22"/>
    <mergeCell ref="A23:I23"/>
    <mergeCell ref="D27:F27"/>
    <mergeCell ref="G27:I27"/>
    <mergeCell ref="A28:C28"/>
    <mergeCell ref="D28:F28"/>
    <mergeCell ref="G28:I28"/>
    <mergeCell ref="B29:C29"/>
    <mergeCell ref="G33:H33"/>
    <mergeCell ref="A13:I13"/>
    <mergeCell ref="A14:I14"/>
    <mergeCell ref="A15:B15"/>
    <mergeCell ref="C15:I15"/>
    <mergeCell ref="A16:B16"/>
    <mergeCell ref="C16:I16"/>
    <mergeCell ref="H7:I10"/>
    <mergeCell ref="A10:C10"/>
    <mergeCell ref="A11:F11"/>
    <mergeCell ref="G11:I11"/>
    <mergeCell ref="A12:F12"/>
    <mergeCell ref="G12:I12"/>
  </mergeCells>
  <conditionalFormatting sqref="B29">
    <cfRule type="containsText" dxfId="1" priority="2" operator="containsText" text="ej">
      <formula>NOT(ISERROR(SEARCH("ej",B29)))</formula>
    </cfRule>
  </conditionalFormatting>
  <conditionalFormatting sqref="B29:C29">
    <cfRule type="containsText" dxfId="0" priority="1" operator="containsText" text="ok">
      <formula>NOT(ISERROR(SEARCH("ok",B29)))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5CC0F-3D83-42BA-9555-88DE5868F69A}">
  <dimension ref="A1:C3"/>
  <sheetViews>
    <sheetView workbookViewId="0">
      <selection activeCell="C1" sqref="C1"/>
    </sheetView>
  </sheetViews>
  <sheetFormatPr defaultRowHeight="12.75" x14ac:dyDescent="0.2"/>
  <sheetData>
    <row r="1" spans="1:3" x14ac:dyDescent="0.2">
      <c r="A1" s="18" t="s">
        <v>86</v>
      </c>
      <c r="C1" s="18"/>
    </row>
    <row r="2" spans="1:3" x14ac:dyDescent="0.2">
      <c r="A2" s="18" t="s">
        <v>84</v>
      </c>
      <c r="C2" s="18" t="s">
        <v>96</v>
      </c>
    </row>
    <row r="3" spans="1:3" x14ac:dyDescent="0.2">
      <c r="A3" s="18" t="s">
        <v>85</v>
      </c>
      <c r="C3" s="18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1 Instruktioner</vt:lpstr>
      <vt:lpstr>2 Ansökningsblankett</vt:lpstr>
      <vt:lpstr>3 Utbetalningsblankett</vt:lpstr>
      <vt:lpstr>Blad1</vt:lpstr>
      <vt:lpstr>'1 Instruktioner'!Utskriftsområde</vt:lpstr>
      <vt:lpstr>'2 Ansökningsblankett'!Utskriftsområde</vt:lpstr>
    </vt:vector>
  </TitlesOfParts>
  <Company>Luleå tekniska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Sirius Personaldator</dc:creator>
  <cp:lastModifiedBy>Malin Fors</cp:lastModifiedBy>
  <cp:lastPrinted>2022-04-25T06:37:28Z</cp:lastPrinted>
  <dcterms:created xsi:type="dcterms:W3CDTF">2004-09-22T10:54:02Z</dcterms:created>
  <dcterms:modified xsi:type="dcterms:W3CDTF">2024-04-18T12:47:20Z</dcterms:modified>
</cp:coreProperties>
</file>